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60" windowHeight="10365" tabRatio="334" activeTab="0"/>
  </bookViews>
  <sheets>
    <sheet name="Высотный график" sheetId="1" r:id="rId1"/>
    <sheet name="Хронометраж группы" sheetId="2" r:id="rId2"/>
  </sheets>
  <definedNames/>
  <calcPr fullCalcOnLoad="1"/>
</workbook>
</file>

<file path=xl/sharedStrings.xml><?xml version="1.0" encoding="utf-8"?>
<sst xmlns="http://schemas.openxmlformats.org/spreadsheetml/2006/main" count="277" uniqueCount="187">
  <si>
    <t>площадка старого лагеря геологов выше устья руч.Петелинский</t>
  </si>
  <si>
    <t>напротив левобережного кара; ушли из долины руч.Петелинский</t>
  </si>
  <si>
    <t>напротив ручья, следующего к западу от кара (см.выше)</t>
  </si>
  <si>
    <t>русло первого правого притока р.Тулуя</t>
  </si>
  <si>
    <t>поиск тропы, редкий стланик на склоне</t>
  </si>
  <si>
    <t>панорама, первые наледи внизу, тропа идет по террасе</t>
  </si>
  <si>
    <t>под правобережной мореной на правом берегу Тулуи, редкий лиственничный лес</t>
  </si>
  <si>
    <t>конец морены, до реки вниз 100-200 метров</t>
  </si>
  <si>
    <t>напротив двух левых притоков из висячей долины, поворот долины Тулуи влево по ходу</t>
  </si>
  <si>
    <t>ягельник у окончания проток Тулуи, правый берег</t>
  </si>
  <si>
    <t>лагерь на Тулуе</t>
  </si>
  <si>
    <t>брод Тулуи</t>
  </si>
  <si>
    <t>впервые виден пер.Тулуя (фото)</t>
  </si>
  <si>
    <t>тропа идет левым берегом, по ягельникам, кедрач; движемся по камням вдоль сухих русел и по ягельникам</t>
  </si>
  <si>
    <t>панорама с холма левого берега Тулуи</t>
  </si>
  <si>
    <t>брод ручья правого притока Тулуи. Ширина 10м, глубина 40см; напротив - кар и крупный распадок на правом склоне долины, последний перед поворотом долины на юг, к пер.Тулуя</t>
  </si>
  <si>
    <t>редкий лиственничный лес, карликовая березка высотой 1,0-1,5 м</t>
  </si>
  <si>
    <t>последний левобережный кар перед поворотом к озеру "Бабочка"</t>
  </si>
  <si>
    <t>островок леса; старые березы, кедрач, ольха; идем по тропе</t>
  </si>
  <si>
    <t>обед; граница леса на р.Тулуя</t>
  </si>
  <si>
    <t>начало основного перевального взлета (подошва перевального склона)</t>
  </si>
  <si>
    <t>перевал Тулуя (место условного тура)</t>
  </si>
  <si>
    <t>конец полосы кедрача, начало верхового болота</t>
  </si>
  <si>
    <t>граница редколесья на верховом болоте о вокруг озера</t>
  </si>
  <si>
    <t>северный конец озера; начинаем обход озера по восточному берегу</t>
  </si>
  <si>
    <t>лагерь в северо-восточной части озера</t>
  </si>
  <si>
    <t>граница большого леса; ищем тропу по левому берегу ручья</t>
  </si>
  <si>
    <t>крупные камни, сверху мох; лиственничный лес</t>
  </si>
  <si>
    <t>редкий кедрач, идем без тропы</t>
  </si>
  <si>
    <t>густой лиственничный лес</t>
  </si>
  <si>
    <t>впереди видна р.Бамбукой; редкий лес, мох, обрывки звериных троп</t>
  </si>
  <si>
    <t>встали на Бамбукойскую тропу, идем вверх по долине; старый горелый лес (не менее 10-15 лет)</t>
  </si>
  <si>
    <t>конец обеда</t>
  </si>
  <si>
    <t>движение по сухим руслам Бамбукоя (его ширина не меньше 20 м, глубина - выше пояса)</t>
  </si>
  <si>
    <t>потеряли хорошую тропу по левому берегу Бамбукоя; завальный старый лес; наледь левого притока Бамбукоя</t>
  </si>
  <si>
    <t>обед в устье левого притока р.Бамбукой; разведка брода Бамбукоя</t>
  </si>
  <si>
    <t>второй левый приток Бамбукоя; идем по террасе левого берега; перешли глубокий распадок по бревну; между ручьями - верховое болото, кочки; по кромке террасы ровно и сухо, растут лиственницы, хорошая тропа</t>
  </si>
  <si>
    <t>гребень левобережного бугра (отрог хребта); впереди видна долина руч.Угловой; возвышение над Бамбукоем около 80-100 метров</t>
  </si>
  <si>
    <t>брод ручья Угловой: ширина 20 метров, глубина 40-50 см.</t>
  </si>
  <si>
    <t>лагерь на левом берегу Бамбукоя выше устья руч.Угловой</t>
  </si>
  <si>
    <t>реки не слышно, идем высоко над прижимами; остановка около маленького ручейка</t>
  </si>
  <si>
    <t>маленький ручеек</t>
  </si>
  <si>
    <t>идем вдольберега; тропа потерялась</t>
  </si>
  <si>
    <t>брод Бамбукоя на правый берег выше распадка левого склона на границе квадратов 02-56 (см.карту); брод по колено и чуть выше (около 0,5 м), ширина реки 20-25 м, в месте брода (мы переходили реку наискосок) - около 40 м</t>
  </si>
  <si>
    <t>разведка: нашли тропу в 300 метрах от правого берега</t>
  </si>
  <si>
    <t>выходим к тропе</t>
  </si>
  <si>
    <t>ищем тропу выше по склону</t>
  </si>
  <si>
    <t>болотце на склоне, фильтруется ручей</t>
  </si>
  <si>
    <t>крутая излучина Бамбукоя к югу</t>
  </si>
  <si>
    <t>обед за небольшим правым притоком Бамбукоя</t>
  </si>
  <si>
    <t>с этого места на правом берегу Бамбукоя, через лес видна небольшая изба 2,5х3,5 м, прямо под распадком левого склона; до левого притока примерно один переход</t>
  </si>
  <si>
    <t>"теплый" лес: береза, бадан, шиповник</t>
  </si>
  <si>
    <t>крупный правый приток</t>
  </si>
  <si>
    <t>тропа перешла протоку незначительную Бамбукоя</t>
  </si>
  <si>
    <t>идем по "парковому" лесу; ягеля нет - мох, багульник; до распадка левого склона еще примерно один переход</t>
  </si>
  <si>
    <t>потеряли тропу</t>
  </si>
  <si>
    <t>р.Сасан, правый приток Бамбукоя; ищем "стрелку" рек и безопасный брод</t>
  </si>
  <si>
    <t>броды трех проток р.Сасан</t>
  </si>
  <si>
    <t>лагерь, организация заброски</t>
  </si>
  <si>
    <t>лагерь в устье р.Сасан</t>
  </si>
  <si>
    <t>слабая тропа над прижимом, вошли в ущелье реки Сасан</t>
  </si>
  <si>
    <t>верховое болото на склоне</t>
  </si>
  <si>
    <t>левый приток, ручей, полоса ивняка; до р.Сасан около 80-100 метров</t>
  </si>
  <si>
    <t>брод р.Сасан на правый берег выше устья его правого притока; ши рина реки около 20м, глубина 0,6</t>
  </si>
  <si>
    <t>идем по верхней тропе; внизу крупная наледь; на противоположном склоне - сухое каменное русло в распадке</t>
  </si>
  <si>
    <t>ищем тропу</t>
  </si>
  <si>
    <t>уходим к реке, там хорошая тропа</t>
  </si>
  <si>
    <t>перешли ручей Гольцовый, 3 протоки шириной по 5-7 метров, глубиной ок.10см; ориентируемся, ищем тропу</t>
  </si>
  <si>
    <t>еще два брода</t>
  </si>
  <si>
    <t>обед за последней протокой; старая стоянка туристов, валяется алюминиевая дверца от разбившегося за перевалом вертолета</t>
  </si>
  <si>
    <t>пер.Вертолетный (н/к)</t>
  </si>
  <si>
    <t>к востоку от первой вершины в правом борте долины</t>
  </si>
  <si>
    <t>пересекли вторую протоку левого притока</t>
  </si>
  <si>
    <t>до левого притока около 500-1000 метров; ручей мелкий, ширина около 3-5 метров, глубина около 20 см.</t>
  </si>
  <si>
    <t>левый приток</t>
  </si>
  <si>
    <t>брод ручья Мшистый, ширина 5 метров, глубина около 30 см.</t>
  </si>
  <si>
    <t>обошли прижим по правому берегу, спустились к месту падения вертолета; тропа ушла вверх по правому склону; по крупным камням переправляемся на левый берег руч.Мшистый</t>
  </si>
  <si>
    <t>подъем выше вертолета на 15-20 м, выход на левобережную тропу</t>
  </si>
  <si>
    <t>брод на правый берег, срезаем стрелку руч.Мшистый и р.Бамбуйка</t>
  </si>
  <si>
    <t>идем вправо до притока</t>
  </si>
  <si>
    <t>лагерь на небольшом ручье, не нанесенном на карту</t>
  </si>
  <si>
    <t>лагерь</t>
  </si>
  <si>
    <t>лагерь у Больших Камней</t>
  </si>
  <si>
    <t>подпрудная морена нижнего озера</t>
  </si>
  <si>
    <t>панорама; слева пришла тропа; левый приток Бамбуйки</t>
  </si>
  <si>
    <t>левый исток Бамбуйки; уходим к г.Плавник</t>
  </si>
  <si>
    <t>траверсируем левый склон; обходим прижимы; пересекаем промоину-сель; альпийские луга</t>
  </si>
  <si>
    <t>сухое русло из левобережного цирка; белый "мрамор"</t>
  </si>
  <si>
    <t>левая часть подпрудной морены (входа в цирк); панорамы на крупную наледь</t>
  </si>
  <si>
    <t>пересекли наледь; остановка перед входом к водопадам и взлету на ригель</t>
  </si>
  <si>
    <t>перевал Бамбуйка (1Б/2Б)</t>
  </si>
  <si>
    <t>г.Плавник (2А)</t>
  </si>
  <si>
    <t>обед под снежником-сердцем</t>
  </si>
  <si>
    <t>выход на г.Плавник</t>
  </si>
  <si>
    <t>сложность по нашему маршруту около 2А (туристская)</t>
  </si>
  <si>
    <t>свободное лазание последние 200 метров</t>
  </si>
  <si>
    <t>начало спуска</t>
  </si>
  <si>
    <t>продолжаем спуск</t>
  </si>
  <si>
    <t>левый исток, вход в северо-восточный цирг г.Плавник</t>
  </si>
  <si>
    <t>перевал Крокодил (1А)</t>
  </si>
  <si>
    <t>пер.Боковой (1Б)</t>
  </si>
  <si>
    <t>лагерь в западном цирке г.Плавник</t>
  </si>
  <si>
    <t>водораздел левого и правого истока р.Бамбуйка</t>
  </si>
  <si>
    <t>вниз, к реке, в долине - облака и марь</t>
  </si>
  <si>
    <t>конец спуска по травянистым склонам с осыпями, мелкий песок, внизу заросли кустарника полосой</t>
  </si>
  <si>
    <t>до реки около 200 м, идем вверх по долине</t>
  </si>
  <si>
    <t>наледь</t>
  </si>
  <si>
    <t>под ригелем; срезали излучину реки; идем через полярную березку, кедрач и голубику</t>
  </si>
  <si>
    <t>пер.Горбатый (1Б)</t>
  </si>
  <si>
    <t>подошва западного склона пер.Горбатый; спуск проходил по склону крутизной 35-40 градусов, мелкая сыпуха, разрушенные скалы</t>
  </si>
  <si>
    <t>под водопадом; левый борт долины руья Балтийский - скальные отвесы в сотни метров</t>
  </si>
  <si>
    <t>устьевой сброс ручья, скалы бараньих лбов, висячая долина; ручей течет по наклонным плитам</t>
  </si>
  <si>
    <t>спустились из висячей долины</t>
  </si>
  <si>
    <t>ручей правого истока ручья Балтийский; у подножья свежих обвалов белых ккмней с левого борта долины ручья</t>
  </si>
  <si>
    <t>выход в разведку перевала</t>
  </si>
  <si>
    <t>подошва перевального склона пер.Зигзаг</t>
  </si>
  <si>
    <t>пер.Зигзаг, 2А</t>
  </si>
  <si>
    <t>морена у основания южного перевального склона пер.Зигзаг(2А)</t>
  </si>
  <si>
    <t>выход на склон</t>
  </si>
  <si>
    <t>маленький снежник под нижним скальным поясом</t>
  </si>
  <si>
    <t>конец второй веревки</t>
  </si>
  <si>
    <t>конец первой веревки</t>
  </si>
  <si>
    <t>конец третьей веревки</t>
  </si>
  <si>
    <t>лагерь на дне северного цирка перевала Зигзаг(2А)</t>
  </si>
  <si>
    <t>вышли из висячего цирка</t>
  </si>
  <si>
    <t>лагерь у основания южного склона пер.Сахан-Даля(2А)</t>
  </si>
  <si>
    <t>стоянка геологов на озере под пер.Матаиха(1Б)</t>
  </si>
  <si>
    <t>пер.Сахан-Даля(2А)</t>
  </si>
  <si>
    <t>начало спуска третьего человека</t>
  </si>
  <si>
    <t>конец третьей веревки; наклонные плиты 35-40 градусов</t>
  </si>
  <si>
    <t>конец четвертой веревки, начало осыпи</t>
  </si>
  <si>
    <t>обед на зеленке под пер.Сахан-Даля в северном цирке</t>
  </si>
  <si>
    <t>стык морен, река течет в красивом песчаном русле</t>
  </si>
  <si>
    <t>озеро в юго-западном цирке пер.Сибирь</t>
  </si>
  <si>
    <t>основание перевального склона (начало осыпи) пер.Сибирь</t>
  </si>
  <si>
    <t>начало скального пояса западного склона пер.Сибирь</t>
  </si>
  <si>
    <t>начало первой веревки</t>
  </si>
  <si>
    <t>двойной снежник ("галочка" на фото); пройдено три веревки плюс две - пешком</t>
  </si>
  <si>
    <t>идет мелкий дождь, скалы мокрые, крутизна не меньше 40 градусов, возле снежников имеются осыпи</t>
  </si>
  <si>
    <t>Большой Камень под основанием западной стены Муйского Гиганта - место старой стоянки группы Кузьминых</t>
  </si>
  <si>
    <t>лагерь под восточным склоном пер.Сибирь</t>
  </si>
  <si>
    <t>верхнее озеро</t>
  </si>
  <si>
    <t>лагерь на границе леса у слияния истоков р.Бамбукой</t>
  </si>
  <si>
    <t>горизонтальные плиты, крупные снежники</t>
  </si>
  <si>
    <t>начало спуска с ригеля</t>
  </si>
  <si>
    <t>у подножия ригеля; спуск проходил по крутому склону вдоль наклонных скальных монолитов с ручьем и снежными мостами; пересекли свежий селеподобный распадок, которого не было в 1999 году;</t>
  </si>
  <si>
    <t>нижнее озеро</t>
  </si>
  <si>
    <t>"аквапарк"</t>
  </si>
  <si>
    <t>устье руч.Холодный; под большим камнем - чей-то синий рюкзак аккуратно накрытый накидкой от дождя</t>
  </si>
  <si>
    <t>начало спуска к слиянию истоков р.Бамбукой</t>
  </si>
  <si>
    <t>лагерь на границе леса у слияния истоков р.Бамбукой; выходим после взятия заброски на р.Сасан</t>
  </si>
  <si>
    <t>лагерь над водопадом перед входом в цирк перевалов Домашний и Мудирикан</t>
  </si>
  <si>
    <t>брод протоки р.Бамбукой, ширина пять метров, глубина полметра</t>
  </si>
  <si>
    <t>перегиб висячей долины</t>
  </si>
  <si>
    <t>стланик</t>
  </si>
  <si>
    <t>скала, начало снегопада</t>
  </si>
  <si>
    <t>пер.Домашний(1Б)</t>
  </si>
  <si>
    <t>вниз</t>
  </si>
  <si>
    <t>перекус в левом распадке</t>
  </si>
  <si>
    <t>граница снега</t>
  </si>
  <si>
    <t>нижний конец озера-2</t>
  </si>
  <si>
    <t>лагерь перед озером-3</t>
  </si>
  <si>
    <t>озеро-1 в северном цирке пер.Домашний</t>
  </si>
  <si>
    <t>озеро -2 в северном цирке пер.Домашний</t>
  </si>
  <si>
    <t>лагерь в сосняке на высоком правом берегу Мудирикамскита на выходе из гор</t>
  </si>
  <si>
    <t>граница леса, редкие лиственницы, кедрач, ищем тропу</t>
  </si>
  <si>
    <t>напротив цирка перевала 20 лет БАМ-у</t>
  </si>
  <si>
    <t>правый приток, мы высоко над руч.Мудирикамскит, напротив следующего левого притока</t>
  </si>
  <si>
    <t>устье правого притока, привал на камнях у реки</t>
  </si>
  <si>
    <t>р.Окушикан</t>
  </si>
  <si>
    <t>триангуляция</t>
  </si>
  <si>
    <t>лагерь на высоком правом берегу р.Муя, на старой стоянке рыбаков</t>
  </si>
  <si>
    <t>обед в лесу на Муйской тропе</t>
  </si>
  <si>
    <t>слышен шум р.Шуринда</t>
  </si>
  <si>
    <t>лагерь у трассы БАМ-а</t>
  </si>
  <si>
    <t>Дата</t>
  </si>
  <si>
    <t>Время</t>
  </si>
  <si>
    <t>Высота</t>
  </si>
  <si>
    <t>Комментарий</t>
  </si>
  <si>
    <t>перепад высот между соседними точками</t>
  </si>
  <si>
    <t>набор высоты нарастающим итогом</t>
  </si>
  <si>
    <t>сброс высоты нарастающим итогом</t>
  </si>
  <si>
    <t>Итого за ходовой день:</t>
  </si>
  <si>
    <t>Подъемы</t>
  </si>
  <si>
    <t>Спуски</t>
  </si>
  <si>
    <t>Общий перепад высот</t>
  </si>
  <si>
    <t>Итого за поход: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</si>
</sst>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yy\ h:mm"/>
    <numFmt numFmtId="166" formatCode="mmm/yyyy"/>
    <numFmt numFmtId="167" formatCode="d\-mmm\-yyyy"/>
    <numFmt numFmtId="168" formatCode="d\-mmm"/>
  </numFmts>
  <fonts count="5">
    <font>
      <sz val="10"/>
      <name val="Arial Cyr"/>
      <family val="0"/>
    </font>
    <font>
      <u val="single"/>
      <sz val="10"/>
      <color indexed="12"/>
      <name val="Arial Cyr"/>
      <family val="0"/>
    </font>
    <font>
      <u val="single"/>
      <sz val="10"/>
      <color indexed="36"/>
      <name val="Arial Cyr"/>
      <family val="0"/>
    </font>
    <font>
      <b/>
      <sz val="10"/>
      <name val="Arial Cyr"/>
      <family val="0"/>
    </font>
    <font>
      <sz val="8"/>
      <name val="Arial Cyr"/>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20" fontId="0" fillId="0" borderId="0" xfId="0" applyNumberFormat="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20" fontId="0" fillId="0" borderId="0" xfId="0" applyNumberFormat="1" applyBorder="1" applyAlignment="1">
      <alignment vertical="top" wrapText="1"/>
    </xf>
    <xf numFmtId="0" fontId="0" fillId="0" borderId="0" xfId="0" applyBorder="1" applyAlignment="1">
      <alignment vertical="top" wrapText="1"/>
    </xf>
    <xf numFmtId="164" fontId="0" fillId="0" borderId="0" xfId="0" applyNumberFormat="1" applyAlignment="1">
      <alignment vertical="top" wrapText="1"/>
    </xf>
    <xf numFmtId="165" fontId="0" fillId="0" borderId="0" xfId="0" applyNumberFormat="1" applyAlignment="1">
      <alignment vertical="top" wrapText="1"/>
    </xf>
    <xf numFmtId="164" fontId="0" fillId="0" borderId="1" xfId="0" applyNumberFormat="1" applyBorder="1" applyAlignment="1">
      <alignment vertical="top" wrapText="1"/>
    </xf>
    <xf numFmtId="20" fontId="0" fillId="0" borderId="1" xfId="0" applyNumberFormat="1" applyBorder="1" applyAlignment="1">
      <alignment vertical="top" wrapText="1"/>
    </xf>
    <xf numFmtId="165" fontId="0" fillId="0" borderId="1" xfId="0" applyNumberFormat="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164" fontId="0" fillId="0" borderId="0" xfId="0" applyNumberFormat="1" applyBorder="1" applyAlignment="1">
      <alignment vertical="top" wrapText="1"/>
    </xf>
    <xf numFmtId="165" fontId="0" fillId="0" borderId="0" xfId="0" applyNumberFormat="1" applyBorder="1" applyAlignment="1">
      <alignment vertical="top" wrapText="1"/>
    </xf>
    <xf numFmtId="0" fontId="3" fillId="0" borderId="0" xfId="0" applyFont="1" applyAlignment="1">
      <alignment vertical="top" wrapText="1"/>
    </xf>
    <xf numFmtId="165" fontId="3" fillId="0" borderId="0" xfId="0" applyNumberFormat="1" applyFont="1" applyAlignment="1">
      <alignment vertical="top" wrapText="1"/>
    </xf>
    <xf numFmtId="0" fontId="3" fillId="0" borderId="1" xfId="0" applyFont="1" applyBorder="1" applyAlignment="1">
      <alignment horizontal="center" vertical="top" wrapText="1"/>
    </xf>
    <xf numFmtId="165" fontId="3" fillId="0" borderId="1" xfId="0" applyNumberFormat="1" applyFont="1" applyBorder="1" applyAlignment="1">
      <alignment horizontal="center" vertical="top" wrapText="1"/>
    </xf>
    <xf numFmtId="0" fontId="0" fillId="2" borderId="2" xfId="0" applyFill="1" applyBorder="1" applyAlignment="1">
      <alignment horizontal="center" vertical="center" wrapText="1"/>
    </xf>
    <xf numFmtId="0" fontId="0" fillId="2" borderId="2" xfId="0" applyFill="1" applyBorder="1" applyAlignment="1">
      <alignment vertical="top" wrapText="1"/>
    </xf>
    <xf numFmtId="0" fontId="3" fillId="3" borderId="2" xfId="0" applyFont="1" applyFill="1" applyBorder="1" applyAlignment="1">
      <alignment vertical="top" wrapText="1"/>
    </xf>
    <xf numFmtId="0" fontId="3" fillId="2" borderId="2" xfId="0" applyFont="1" applyFill="1" applyBorder="1" applyAlignment="1">
      <alignment horizontal="center" wrapText="1"/>
    </xf>
    <xf numFmtId="0" fontId="3" fillId="3" borderId="2" xfId="0" applyFont="1" applyFill="1" applyBorder="1" applyAlignment="1">
      <alignment horizontal="righ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'Хронометраж группы'!$D$3:$D$697</c:f>
              <c:strCache>
                <c:ptCount val="1"/>
                <c:pt idx="0">
                  <c:v>980 970 970 960 970 985 985 995 1000 1030 1035 1040 1035 1030 1020 1025 1035 1035 1045 1040 1060 1090 1110 1130 1180 1200 1190 1205 1210 1215 1230 1235 1235 1245 1265 1265 1310 1310 1310 1330 1340 1360 1360 1365 1365 1385 1395 1395 1405 1420 1420 1425 143</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28"/>
            <c:spPr>
              <a:ln w="12700">
                <a:solidFill>
                  <a:srgbClr val="000080"/>
                </a:solidFill>
              </a:ln>
            </c:spPr>
            <c:marker>
              <c:symbol val="none"/>
            </c:marker>
          </c:dPt>
          <c:dLbls>
            <c:dLbl>
              <c:idx val="4"/>
              <c:layout>
                <c:manualLayout>
                  <c:x val="0"/>
                  <c:y val="0"/>
                </c:manualLayout>
              </c:layout>
              <c:tx>
                <c:rich>
                  <a:bodyPr vert="horz" rot="-5400000" anchor="ctr"/>
                  <a:lstStyle/>
                  <a:p>
                    <a:pPr algn="ctr">
                      <a:defRPr/>
                    </a:pPr>
                    <a:r>
                      <a:rPr lang="en-US" cap="none" sz="800" b="0" i="0" u="none" baseline="0">
                        <a:latin typeface="Arial Cyr"/>
                        <a:ea typeface="Arial Cyr"/>
                        <a:cs typeface="Arial Cyr"/>
                      </a:rPr>
                      <a:t>руч.Петелинский</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28"/>
              <c:layout>
                <c:manualLayout>
                  <c:x val="0"/>
                  <c:y val="0"/>
                </c:manualLayout>
              </c:layout>
              <c:tx>
                <c:rich>
                  <a:bodyPr vert="horz" rot="0" anchor="ctr"/>
                  <a:lstStyle/>
                  <a:p>
                    <a:pPr algn="ctr">
                      <a:defRPr/>
                    </a:pPr>
                    <a:r>
                      <a:rPr lang="en-US" cap="none" sz="800" b="0" i="0" u="none" baseline="0">
                        <a:latin typeface="Arial Cyr"/>
                        <a:ea typeface="Arial Cyr"/>
                        <a:cs typeface="Arial Cyr"/>
                      </a:rPr>
                      <a:t>р.Тулуя</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61"/>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пер.Тулуя
н/к, 1580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87"/>
              <c:layout>
                <c:manualLayout>
                  <c:x val="0"/>
                  <c:y val="0"/>
                </c:manualLayout>
              </c:layout>
              <c:tx>
                <c:rich>
                  <a:bodyPr vert="horz" rot="0" anchor="ctr"/>
                  <a:lstStyle/>
                  <a:p>
                    <a:pPr algn="ctr">
                      <a:defRPr/>
                    </a:pPr>
                    <a:r>
                      <a:rPr lang="en-US" cap="none" sz="800" b="0" i="0" u="none" baseline="0">
                        <a:latin typeface="Arial Cyr"/>
                        <a:ea typeface="Arial Cyr"/>
                        <a:cs typeface="Arial Cyr"/>
                      </a:rPr>
                      <a:t>р.Бамбукой</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169"/>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пер.Вертолетный
н/к, 1580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213"/>
              <c:layout>
                <c:manualLayout>
                  <c:x val="0"/>
                  <c:y val="0"/>
                </c:manualLayout>
              </c:layout>
              <c:tx>
                <c:rich>
                  <a:bodyPr vert="horz" rot="0" anchor="ctr"/>
                  <a:lstStyle/>
                  <a:p>
                    <a:pPr algn="ctr">
                      <a:defRPr/>
                    </a:pPr>
                    <a:r>
                      <a:rPr lang="en-US" cap="none" sz="800" b="0" i="0" u="none" baseline="0">
                        <a:latin typeface="Arial Cyr"/>
                        <a:ea typeface="Arial Cyr"/>
                        <a:cs typeface="Arial Cyr"/>
                      </a:rPr>
                      <a:t>р.Бамбуйка</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238"/>
              <c:layout>
                <c:manualLayout>
                  <c:x val="0"/>
                  <c:y val="0"/>
                </c:manualLayout>
              </c:layout>
              <c:tx>
                <c:rich>
                  <a:bodyPr vert="horz" rot="0" anchor="ctr"/>
                  <a:lstStyle/>
                  <a:p>
                    <a:pPr algn="ctr">
                      <a:defRPr/>
                    </a:pPr>
                    <a:r>
                      <a:rPr lang="en-US" cap="none" sz="1000" b="0" i="0" u="none" baseline="0">
                        <a:latin typeface="Arial Cyr"/>
                        <a:ea typeface="Arial Cyr"/>
                        <a:cs typeface="Arial Cyr"/>
                      </a:rPr>
                      <a:t>г.Плавник, 2А, 2660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274"/>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пер.Крокодил
1А, 2255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310"/>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пер.Горбатый,
1Б, 2010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367"/>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пер.Зигзаг
2А, 2115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395"/>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пер.Сахан-Даля,
2А, 2030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473"/>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пер.Сибирь,
2Б, 2440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504"/>
              <c:layout>
                <c:manualLayout>
                  <c:x val="0"/>
                  <c:y val="0"/>
                </c:manualLayout>
              </c:layout>
              <c:tx>
                <c:rich>
                  <a:bodyPr vert="horz" rot="0" anchor="ctr"/>
                  <a:lstStyle/>
                  <a:p>
                    <a:pPr algn="ctr">
                      <a:defRPr/>
                    </a:pPr>
                    <a:r>
                      <a:rPr lang="en-US" cap="none" sz="800" b="0" i="0" u="none" baseline="0">
                        <a:latin typeface="Arial Cyr"/>
                        <a:ea typeface="Arial Cyr"/>
                        <a:cs typeface="Arial Cyr"/>
                      </a:rPr>
                      <a:t>слияние истоков р.Бамбуйка</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528"/>
              <c:layout>
                <c:manualLayout>
                  <c:x val="0"/>
                  <c:y val="0"/>
                </c:manualLayout>
              </c:layout>
              <c:tx>
                <c:rich>
                  <a:bodyPr vert="horz" rot="-5400000" anchor="ctr"/>
                  <a:lstStyle/>
                  <a:p>
                    <a:pPr algn="ctr">
                      <a:defRPr/>
                    </a:pPr>
                    <a:r>
                      <a:rPr lang="en-US" cap="none" sz="800" b="0" i="0" u="none" baseline="0">
                        <a:latin typeface="Arial Cyr"/>
                        <a:ea typeface="Arial Cyr"/>
                        <a:cs typeface="Arial Cyr"/>
                      </a:rPr>
                      <a:t>пер.Домашний,
1Б, 2240 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601"/>
              <c:layout>
                <c:manualLayout>
                  <c:x val="0"/>
                  <c:y val="0"/>
                </c:manualLayout>
              </c:layout>
              <c:tx>
                <c:rich>
                  <a:bodyPr vert="horz" rot="0" anchor="ctr"/>
                  <a:lstStyle/>
                  <a:p>
                    <a:pPr algn="ctr">
                      <a:defRPr/>
                    </a:pPr>
                    <a:r>
                      <a:rPr lang="en-US" cap="none" sz="800" b="0" i="0" u="none" baseline="0">
                        <a:latin typeface="Arial Cyr"/>
                        <a:ea typeface="Arial Cyr"/>
                        <a:cs typeface="Arial Cyr"/>
                      </a:rPr>
                      <a:t>р.Муя</a:t>
                    </a:r>
                  </a:p>
                </c:rich>
              </c:tx>
              <c:numFmt formatCode="General" sourceLinked="1"/>
              <c:spPr>
                <a:effectLst>
                  <a:outerShdw dist="35921" dir="2700000" algn="br">
                    <a:prstClr val="black"/>
                  </a:outerShdw>
                </a:effectLst>
              </c:spPr>
              <c:showLegendKey val="0"/>
              <c:showVal val="1"/>
              <c:showBubbleSize val="0"/>
              <c:showCatName val="0"/>
              <c:showSerName val="0"/>
              <c:showPercent val="0"/>
            </c:dLbl>
            <c:dLbl>
              <c:idx val="694"/>
              <c:layout>
                <c:manualLayout>
                  <c:x val="0"/>
                  <c:y val="0"/>
                </c:manualLayout>
              </c:layout>
              <c:tx>
                <c:rich>
                  <a:bodyPr vert="horz" rot="-5400000" anchor="ctr"/>
                  <a:lstStyle/>
                  <a:p>
                    <a:pPr algn="ctr">
                      <a:defRPr/>
                    </a:pPr>
                    <a:r>
                      <a:rPr lang="en-US" cap="none" sz="800" b="0" i="0" u="none" baseline="0">
                        <a:latin typeface="Arial Cyr"/>
                        <a:ea typeface="Arial Cyr"/>
                        <a:cs typeface="Arial Cyr"/>
                      </a:rPr>
                      <a:t>трасса БАМ</a:t>
                    </a:r>
                  </a:p>
                </c:rich>
              </c:tx>
              <c:numFmt formatCode="General" sourceLinked="1"/>
              <c:spPr>
                <a:effectLst>
                  <a:outerShdw dist="35921" dir="2700000" algn="br">
                    <a:prstClr val="black"/>
                  </a:outerShdw>
                </a:effectLst>
              </c:spPr>
              <c:showLegendKey val="0"/>
              <c:showVal val="1"/>
              <c:showBubbleSize val="0"/>
              <c:showCatName val="0"/>
              <c:showSerName val="0"/>
              <c:showPercent val="0"/>
            </c:dLbl>
            <c:delete val="1"/>
          </c:dLbls>
          <c:xVal>
            <c:strRef>
              <c:f>'Хронометраж группы'!$C$3:$C$697</c:f>
              <c:strCache>
                <c:ptCount val="695"/>
                <c:pt idx="0">
                  <c:v>38176.41111111111</c:v>
                </c:pt>
                <c:pt idx="1">
                  <c:v>38176.413194444445</c:v>
                </c:pt>
                <c:pt idx="2">
                  <c:v>38176.416666666664</c:v>
                </c:pt>
                <c:pt idx="3">
                  <c:v>38176.42083333333</c:v>
                </c:pt>
                <c:pt idx="4">
                  <c:v>38176.427083333336</c:v>
                </c:pt>
                <c:pt idx="5">
                  <c:v>38176.436111111114</c:v>
                </c:pt>
                <c:pt idx="6">
                  <c:v>38176.4375</c:v>
                </c:pt>
                <c:pt idx="7">
                  <c:v>38176.447916666664</c:v>
                </c:pt>
                <c:pt idx="8">
                  <c:v>38176.458333333336</c:v>
                </c:pt>
                <c:pt idx="9">
                  <c:v>38176.46875</c:v>
                </c:pt>
                <c:pt idx="10">
                  <c:v>38176.479166666664</c:v>
                </c:pt>
                <c:pt idx="11">
                  <c:v>38176.489583333336</c:v>
                </c:pt>
                <c:pt idx="12">
                  <c:v>38176.5</c:v>
                </c:pt>
                <c:pt idx="13">
                  <c:v>38176.510416666664</c:v>
                </c:pt>
                <c:pt idx="14">
                  <c:v>38176.520833333336</c:v>
                </c:pt>
                <c:pt idx="15">
                  <c:v>38176.53125</c:v>
                </c:pt>
                <c:pt idx="16">
                  <c:v>38176.541666666664</c:v>
                </c:pt>
                <c:pt idx="17">
                  <c:v>38176.552083333336</c:v>
                </c:pt>
                <c:pt idx="18">
                  <c:v>38176.5625</c:v>
                </c:pt>
                <c:pt idx="19">
                  <c:v>38176.56319444445</c:v>
                </c:pt>
                <c:pt idx="20">
                  <c:v>38176.6375</c:v>
                </c:pt>
                <c:pt idx="21">
                  <c:v>38176.666666666664</c:v>
                </c:pt>
                <c:pt idx="22">
                  <c:v>38176.69305555556</c:v>
                </c:pt>
                <c:pt idx="23">
                  <c:v>38176.71388888889</c:v>
                </c:pt>
                <c:pt idx="24">
                  <c:v>38176.74791666667</c:v>
                </c:pt>
                <c:pt idx="25">
                  <c:v>38176.82361111111</c:v>
                </c:pt>
                <c:pt idx="26">
                  <c:v>38176.833333333336</c:v>
                </c:pt>
                <c:pt idx="27">
                  <c:v>38177.385416666664</c:v>
                </c:pt>
                <c:pt idx="28">
                  <c:v>38177.40277777778</c:v>
                </c:pt>
                <c:pt idx="29">
                  <c:v>38177.416666666664</c:v>
                </c:pt>
                <c:pt idx="30">
                  <c:v>38177.427083333336</c:v>
                </c:pt>
                <c:pt idx="31">
                  <c:v>38177.42916666667</c:v>
                </c:pt>
                <c:pt idx="32">
                  <c:v>38177.4375</c:v>
                </c:pt>
                <c:pt idx="33">
                  <c:v>38177.447916666664</c:v>
                </c:pt>
                <c:pt idx="34">
                  <c:v>38177.458333333336</c:v>
                </c:pt>
                <c:pt idx="35">
                  <c:v>38177.46875</c:v>
                </c:pt>
                <c:pt idx="36">
                  <c:v>38177.479166666664</c:v>
                </c:pt>
                <c:pt idx="37">
                  <c:v>38177.48611111111</c:v>
                </c:pt>
                <c:pt idx="38">
                  <c:v>38177.489583333336</c:v>
                </c:pt>
                <c:pt idx="39">
                  <c:v>38177.5</c:v>
                </c:pt>
                <c:pt idx="40">
                  <c:v>38177.510416666664</c:v>
                </c:pt>
                <c:pt idx="41">
                  <c:v>38177.520833333336</c:v>
                </c:pt>
                <c:pt idx="42">
                  <c:v>38177.524305555555</c:v>
                </c:pt>
                <c:pt idx="43">
                  <c:v>38177.53125</c:v>
                </c:pt>
                <c:pt idx="44">
                  <c:v>38177.541666666664</c:v>
                </c:pt>
                <c:pt idx="45">
                  <c:v>38177.552083333336</c:v>
                </c:pt>
                <c:pt idx="46">
                  <c:v>38177.55902777778</c:v>
                </c:pt>
                <c:pt idx="47">
                  <c:v>38177.5625</c:v>
                </c:pt>
                <c:pt idx="48">
                  <c:v>38177.572916666664</c:v>
                </c:pt>
                <c:pt idx="49">
                  <c:v>38177.583333333336</c:v>
                </c:pt>
                <c:pt idx="50">
                  <c:v>38177.666666666664</c:v>
                </c:pt>
                <c:pt idx="51">
                  <c:v>38177.677083333336</c:v>
                </c:pt>
                <c:pt idx="52">
                  <c:v>38177.6875</c:v>
                </c:pt>
                <c:pt idx="53">
                  <c:v>38177.69097222222</c:v>
                </c:pt>
                <c:pt idx="54">
                  <c:v>38177.697916666664</c:v>
                </c:pt>
                <c:pt idx="55">
                  <c:v>38177.708333333336</c:v>
                </c:pt>
                <c:pt idx="56">
                  <c:v>38177.71875</c:v>
                </c:pt>
                <c:pt idx="57">
                  <c:v>38177.72638888889</c:v>
                </c:pt>
                <c:pt idx="58">
                  <c:v>38177.729166666664</c:v>
                </c:pt>
                <c:pt idx="59">
                  <c:v>38177.73611111111</c:v>
                </c:pt>
                <c:pt idx="60">
                  <c:v>38177.739583333336</c:v>
                </c:pt>
                <c:pt idx="61">
                  <c:v>38177.75</c:v>
                </c:pt>
                <c:pt idx="62">
                  <c:v>38177.760416666664</c:v>
                </c:pt>
                <c:pt idx="63">
                  <c:v>38177.770833333336</c:v>
                </c:pt>
                <c:pt idx="64">
                  <c:v>38177.78125</c:v>
                </c:pt>
                <c:pt idx="65">
                  <c:v>38177.791666666664</c:v>
                </c:pt>
                <c:pt idx="66">
                  <c:v>38177.79861111111</c:v>
                </c:pt>
                <c:pt idx="67">
                  <c:v>38177.802083333336</c:v>
                </c:pt>
                <c:pt idx="68">
                  <c:v>38177.8125</c:v>
                </c:pt>
                <c:pt idx="69">
                  <c:v>38177.822916666664</c:v>
                </c:pt>
                <c:pt idx="70">
                  <c:v>38177.833333333336</c:v>
                </c:pt>
                <c:pt idx="71">
                  <c:v>38177.83611111111</c:v>
                </c:pt>
                <c:pt idx="72">
                  <c:v>38178.364583333336</c:v>
                </c:pt>
                <c:pt idx="73">
                  <c:v>38178.381944444445</c:v>
                </c:pt>
                <c:pt idx="74">
                  <c:v>38178.40972222222</c:v>
                </c:pt>
                <c:pt idx="75">
                  <c:v>38178.430555555555</c:v>
                </c:pt>
                <c:pt idx="76">
                  <c:v>38178.44097222222</c:v>
                </c:pt>
                <c:pt idx="77">
                  <c:v>38178.47222222222</c:v>
                </c:pt>
                <c:pt idx="78">
                  <c:v>38178.50347222222</c:v>
                </c:pt>
                <c:pt idx="79">
                  <c:v>38178.524305555555</c:v>
                </c:pt>
                <c:pt idx="80">
                  <c:v>38178.54861111111</c:v>
                </c:pt>
                <c:pt idx="81">
                  <c:v>38178.62847222222</c:v>
                </c:pt>
                <c:pt idx="82">
                  <c:v>38178.64027777778</c:v>
                </c:pt>
                <c:pt idx="83">
                  <c:v>38178.65972222222</c:v>
                </c:pt>
                <c:pt idx="84">
                  <c:v>38178.711805555555</c:v>
                </c:pt>
                <c:pt idx="85">
                  <c:v>38178.74652777778</c:v>
                </c:pt>
                <c:pt idx="86">
                  <c:v>38178.79513888889</c:v>
                </c:pt>
                <c:pt idx="87">
                  <c:v>38178.805555555555</c:v>
                </c:pt>
                <c:pt idx="88">
                  <c:v>38179.34722222222</c:v>
                </c:pt>
                <c:pt idx="89">
                  <c:v>38179.354166666664</c:v>
                </c:pt>
                <c:pt idx="90">
                  <c:v>38179.364583333336</c:v>
                </c:pt>
                <c:pt idx="91">
                  <c:v>38179.37013888889</c:v>
                </c:pt>
                <c:pt idx="92">
                  <c:v>38179.375</c:v>
                </c:pt>
                <c:pt idx="93">
                  <c:v>38179.385416666664</c:v>
                </c:pt>
                <c:pt idx="94">
                  <c:v>38179.395833333336</c:v>
                </c:pt>
                <c:pt idx="95">
                  <c:v>38179.40138888889</c:v>
                </c:pt>
                <c:pt idx="96">
                  <c:v>38179.40625</c:v>
                </c:pt>
                <c:pt idx="97">
                  <c:v>38179.416666666664</c:v>
                </c:pt>
                <c:pt idx="98">
                  <c:v>38179.427083333336</c:v>
                </c:pt>
                <c:pt idx="99">
                  <c:v>38179.4375</c:v>
                </c:pt>
                <c:pt idx="100">
                  <c:v>38179.447916666664</c:v>
                </c:pt>
                <c:pt idx="101">
                  <c:v>38179.458333333336</c:v>
                </c:pt>
                <c:pt idx="102">
                  <c:v>38179.46875</c:v>
                </c:pt>
                <c:pt idx="103">
                  <c:v>38179.479166666664</c:v>
                </c:pt>
                <c:pt idx="104">
                  <c:v>38179.489583333336</c:v>
                </c:pt>
                <c:pt idx="105">
                  <c:v>38179.5</c:v>
                </c:pt>
                <c:pt idx="106">
                  <c:v>38179.510416666664</c:v>
                </c:pt>
                <c:pt idx="107">
                  <c:v>38179.520833333336</c:v>
                </c:pt>
                <c:pt idx="108">
                  <c:v>38179.53125</c:v>
                </c:pt>
                <c:pt idx="109">
                  <c:v>38179.538194444445</c:v>
                </c:pt>
                <c:pt idx="110">
                  <c:v>38179.541666666664</c:v>
                </c:pt>
                <c:pt idx="111">
                  <c:v>38179.552083333336</c:v>
                </c:pt>
                <c:pt idx="112">
                  <c:v>38179.5625</c:v>
                </c:pt>
                <c:pt idx="113">
                  <c:v>38179.56805555556</c:v>
                </c:pt>
                <c:pt idx="114">
                  <c:v>38179.572916666664</c:v>
                </c:pt>
                <c:pt idx="115">
                  <c:v>38179.583333333336</c:v>
                </c:pt>
                <c:pt idx="116">
                  <c:v>38179.59375</c:v>
                </c:pt>
                <c:pt idx="117">
                  <c:v>38179.604166666664</c:v>
                </c:pt>
                <c:pt idx="118">
                  <c:v>38179.614583333336</c:v>
                </c:pt>
                <c:pt idx="119">
                  <c:v>38179.625</c:v>
                </c:pt>
                <c:pt idx="120">
                  <c:v>38179.63263888889</c:v>
                </c:pt>
                <c:pt idx="121">
                  <c:v>38179.635416666664</c:v>
                </c:pt>
                <c:pt idx="122">
                  <c:v>38179.64236111111</c:v>
                </c:pt>
                <c:pt idx="123">
                  <c:v>38179.645833333336</c:v>
                </c:pt>
                <c:pt idx="124">
                  <c:v>38179.65625</c:v>
                </c:pt>
                <c:pt idx="125">
                  <c:v>38179.663194444445</c:v>
                </c:pt>
                <c:pt idx="126">
                  <c:v>38179.666666666664</c:v>
                </c:pt>
                <c:pt idx="127">
                  <c:v>38179.677083333336</c:v>
                </c:pt>
                <c:pt idx="128">
                  <c:v>38179.6875</c:v>
                </c:pt>
                <c:pt idx="129">
                  <c:v>38179.697916666664</c:v>
                </c:pt>
                <c:pt idx="130">
                  <c:v>38179.708333333336</c:v>
                </c:pt>
                <c:pt idx="131">
                  <c:v>38179.71875</c:v>
                </c:pt>
                <c:pt idx="132">
                  <c:v>38179.729166666664</c:v>
                </c:pt>
                <c:pt idx="133">
                  <c:v>38179.73263888889</c:v>
                </c:pt>
                <c:pt idx="134">
                  <c:v>38179.739583333336</c:v>
                </c:pt>
                <c:pt idx="135">
                  <c:v>38179.75</c:v>
                </c:pt>
                <c:pt idx="136">
                  <c:v>38179.760416666664</c:v>
                </c:pt>
                <c:pt idx="137">
                  <c:v>38179.770833333336</c:v>
                </c:pt>
                <c:pt idx="138">
                  <c:v>38179.77291666667</c:v>
                </c:pt>
                <c:pt idx="139">
                  <c:v>38180.37708333333</c:v>
                </c:pt>
                <c:pt idx="140">
                  <c:v>38180.385416666664</c:v>
                </c:pt>
                <c:pt idx="141">
                  <c:v>38180.395833333336</c:v>
                </c:pt>
                <c:pt idx="142">
                  <c:v>38180.40625</c:v>
                </c:pt>
                <c:pt idx="143">
                  <c:v>38180.416666666664</c:v>
                </c:pt>
                <c:pt idx="144">
                  <c:v>38180.427083333336</c:v>
                </c:pt>
                <c:pt idx="145">
                  <c:v>38180.4375</c:v>
                </c:pt>
                <c:pt idx="146">
                  <c:v>38180.447916666664</c:v>
                </c:pt>
                <c:pt idx="147">
                  <c:v>38180.458333333336</c:v>
                </c:pt>
                <c:pt idx="148">
                  <c:v>38180.461805555555</c:v>
                </c:pt>
                <c:pt idx="149">
                  <c:v>38180.46875</c:v>
                </c:pt>
                <c:pt idx="150">
                  <c:v>38180.479166666664</c:v>
                </c:pt>
                <c:pt idx="151">
                  <c:v>38180.489583333336</c:v>
                </c:pt>
                <c:pt idx="152">
                  <c:v>38180.5</c:v>
                </c:pt>
                <c:pt idx="153">
                  <c:v>38180.506944444445</c:v>
                </c:pt>
                <c:pt idx="154">
                  <c:v>38180.510416666664</c:v>
                </c:pt>
                <c:pt idx="155">
                  <c:v>38180.520833333336</c:v>
                </c:pt>
                <c:pt idx="156">
                  <c:v>38180.53125</c:v>
                </c:pt>
                <c:pt idx="157">
                  <c:v>38180.541666666664</c:v>
                </c:pt>
                <c:pt idx="158">
                  <c:v>38180.552083333336</c:v>
                </c:pt>
                <c:pt idx="159">
                  <c:v>38180.5625</c:v>
                </c:pt>
                <c:pt idx="160">
                  <c:v>38180.572916666664</c:v>
                </c:pt>
                <c:pt idx="161">
                  <c:v>38180.583333333336</c:v>
                </c:pt>
                <c:pt idx="162">
                  <c:v>38180.59375</c:v>
                </c:pt>
                <c:pt idx="163">
                  <c:v>38180.604166666664</c:v>
                </c:pt>
                <c:pt idx="164">
                  <c:v>38180.614583333336</c:v>
                </c:pt>
                <c:pt idx="165">
                  <c:v>38180.625</c:v>
                </c:pt>
                <c:pt idx="166">
                  <c:v>38180.635416666664</c:v>
                </c:pt>
                <c:pt idx="167">
                  <c:v>38180.645833333336</c:v>
                </c:pt>
                <c:pt idx="168">
                  <c:v>38180.65625</c:v>
                </c:pt>
                <c:pt idx="169">
                  <c:v>38180.666666666664</c:v>
                </c:pt>
                <c:pt idx="170">
                  <c:v>38180.677083333336</c:v>
                </c:pt>
                <c:pt idx="171">
                  <c:v>38180.6875</c:v>
                </c:pt>
                <c:pt idx="172">
                  <c:v>38180.69097222222</c:v>
                </c:pt>
                <c:pt idx="173">
                  <c:v>38180.697916666664</c:v>
                </c:pt>
                <c:pt idx="174">
                  <c:v>38180.708333333336</c:v>
                </c:pt>
                <c:pt idx="175">
                  <c:v>38180.71875</c:v>
                </c:pt>
                <c:pt idx="176">
                  <c:v>38180.72222222222</c:v>
                </c:pt>
                <c:pt idx="177">
                  <c:v>38180.729166666664</c:v>
                </c:pt>
                <c:pt idx="178">
                  <c:v>38180.739583333336</c:v>
                </c:pt>
                <c:pt idx="179">
                  <c:v>38180.743055555555</c:v>
                </c:pt>
                <c:pt idx="180">
                  <c:v>38180.74652777778</c:v>
                </c:pt>
                <c:pt idx="181">
                  <c:v>38180.75</c:v>
                </c:pt>
                <c:pt idx="182">
                  <c:v>38180.760416666664</c:v>
                </c:pt>
                <c:pt idx="183">
                  <c:v>38180.770833333336</c:v>
                </c:pt>
                <c:pt idx="184">
                  <c:v>38180.78125</c:v>
                </c:pt>
                <c:pt idx="185">
                  <c:v>38180.791666666664</c:v>
                </c:pt>
                <c:pt idx="186">
                  <c:v>38180.802083333336</c:v>
                </c:pt>
                <c:pt idx="187">
                  <c:v>38180.8125</c:v>
                </c:pt>
                <c:pt idx="188">
                  <c:v>38180.822916666664</c:v>
                </c:pt>
                <c:pt idx="189">
                  <c:v>38180.833333333336</c:v>
                </c:pt>
                <c:pt idx="190">
                  <c:v>38180.84375</c:v>
                </c:pt>
                <c:pt idx="191">
                  <c:v>38180.854166666664</c:v>
                </c:pt>
                <c:pt idx="192">
                  <c:v>38181.35208333333</c:v>
                </c:pt>
                <c:pt idx="193">
                  <c:v>38181.354166666664</c:v>
                </c:pt>
                <c:pt idx="194">
                  <c:v>38181.364583333336</c:v>
                </c:pt>
                <c:pt idx="195">
                  <c:v>38181.375</c:v>
                </c:pt>
                <c:pt idx="196">
                  <c:v>38181.385416666664</c:v>
                </c:pt>
                <c:pt idx="197">
                  <c:v>38181.395833333336</c:v>
                </c:pt>
                <c:pt idx="198">
                  <c:v>38181.40625</c:v>
                </c:pt>
                <c:pt idx="199">
                  <c:v>38181.416666666664</c:v>
                </c:pt>
                <c:pt idx="200">
                  <c:v>38181.427083333336</c:v>
                </c:pt>
                <c:pt idx="201">
                  <c:v>38181.4375</c:v>
                </c:pt>
                <c:pt idx="202">
                  <c:v>38181.447916666664</c:v>
                </c:pt>
                <c:pt idx="203">
                  <c:v>38181.458333333336</c:v>
                </c:pt>
                <c:pt idx="204">
                  <c:v>38181.46875</c:v>
                </c:pt>
                <c:pt idx="205">
                  <c:v>38181.479166666664</c:v>
                </c:pt>
                <c:pt idx="206">
                  <c:v>38181.489583333336</c:v>
                </c:pt>
                <c:pt idx="207">
                  <c:v>38181.5</c:v>
                </c:pt>
                <c:pt idx="208">
                  <c:v>38181.510416666664</c:v>
                </c:pt>
                <c:pt idx="209">
                  <c:v>38181.520833333336</c:v>
                </c:pt>
                <c:pt idx="210">
                  <c:v>38181.53125</c:v>
                </c:pt>
                <c:pt idx="211">
                  <c:v>38181.541666666664</c:v>
                </c:pt>
                <c:pt idx="212">
                  <c:v>38181.552083333336</c:v>
                </c:pt>
                <c:pt idx="213">
                  <c:v>38181.5625</c:v>
                </c:pt>
                <c:pt idx="214">
                  <c:v>38182.270833333336</c:v>
                </c:pt>
                <c:pt idx="215">
                  <c:v>38182.28125</c:v>
                </c:pt>
                <c:pt idx="216">
                  <c:v>38182.291666666664</c:v>
                </c:pt>
                <c:pt idx="217">
                  <c:v>38182.302083333336</c:v>
                </c:pt>
                <c:pt idx="218">
                  <c:v>38182.3125</c:v>
                </c:pt>
                <c:pt idx="219">
                  <c:v>38182.322916666664</c:v>
                </c:pt>
                <c:pt idx="220">
                  <c:v>38182.333333333336</c:v>
                </c:pt>
                <c:pt idx="221">
                  <c:v>38182.34375</c:v>
                </c:pt>
                <c:pt idx="222">
                  <c:v>38182.354166666664</c:v>
                </c:pt>
                <c:pt idx="223">
                  <c:v>38182.364583333336</c:v>
                </c:pt>
                <c:pt idx="224">
                  <c:v>38182.375</c:v>
                </c:pt>
                <c:pt idx="225">
                  <c:v>38182.385416666664</c:v>
                </c:pt>
                <c:pt idx="226">
                  <c:v>38182.395833333336</c:v>
                </c:pt>
                <c:pt idx="227">
                  <c:v>38182.40625</c:v>
                </c:pt>
                <c:pt idx="228">
                  <c:v>38182.416666666664</c:v>
                </c:pt>
                <c:pt idx="229">
                  <c:v>38182.427083333336</c:v>
                </c:pt>
                <c:pt idx="230">
                  <c:v>38182.4375</c:v>
                </c:pt>
                <c:pt idx="231">
                  <c:v>38182.447916666664</c:v>
                </c:pt>
                <c:pt idx="232">
                  <c:v>38182.458333333336</c:v>
                </c:pt>
                <c:pt idx="233">
                  <c:v>38182.46875</c:v>
                </c:pt>
                <c:pt idx="234">
                  <c:v>38182.479166666664</c:v>
                </c:pt>
                <c:pt idx="235">
                  <c:v>38182.489583333336</c:v>
                </c:pt>
                <c:pt idx="236">
                  <c:v>38182.5</c:v>
                </c:pt>
                <c:pt idx="237">
                  <c:v>38182.510416666664</c:v>
                </c:pt>
                <c:pt idx="238">
                  <c:v>38182.520833333336</c:v>
                </c:pt>
                <c:pt idx="239">
                  <c:v>38182.53125</c:v>
                </c:pt>
                <c:pt idx="240">
                  <c:v>38182.541666666664</c:v>
                </c:pt>
                <c:pt idx="241">
                  <c:v>38182.552083333336</c:v>
                </c:pt>
                <c:pt idx="242">
                  <c:v>38182.5625</c:v>
                </c:pt>
                <c:pt idx="243">
                  <c:v>38182.572916666664</c:v>
                </c:pt>
                <c:pt idx="244">
                  <c:v>38182.583333333336</c:v>
                </c:pt>
                <c:pt idx="245">
                  <c:v>38182.59375</c:v>
                </c:pt>
                <c:pt idx="246">
                  <c:v>38182.604166666664</c:v>
                </c:pt>
                <c:pt idx="247">
                  <c:v>38182.614583333336</c:v>
                </c:pt>
                <c:pt idx="248">
                  <c:v>38182.625</c:v>
                </c:pt>
                <c:pt idx="249">
                  <c:v>38182.635416666664</c:v>
                </c:pt>
                <c:pt idx="250">
                  <c:v>38182.645833333336</c:v>
                </c:pt>
                <c:pt idx="251">
                  <c:v>38182.65625</c:v>
                </c:pt>
                <c:pt idx="252">
                  <c:v>38182.666666666664</c:v>
                </c:pt>
                <c:pt idx="253">
                  <c:v>38182.677083333336</c:v>
                </c:pt>
                <c:pt idx="254">
                  <c:v>38182.6875</c:v>
                </c:pt>
                <c:pt idx="255">
                  <c:v>38182.697916666664</c:v>
                </c:pt>
                <c:pt idx="256">
                  <c:v>38182.708333333336</c:v>
                </c:pt>
                <c:pt idx="257">
                  <c:v>38182.71875</c:v>
                </c:pt>
                <c:pt idx="258">
                  <c:v>38182.729166666664</c:v>
                </c:pt>
                <c:pt idx="259">
                  <c:v>38183.444444444445</c:v>
                </c:pt>
                <c:pt idx="260">
                  <c:v>38183.447916666664</c:v>
                </c:pt>
                <c:pt idx="261">
                  <c:v>38183.458333333336</c:v>
                </c:pt>
                <c:pt idx="262">
                  <c:v>38183.46388888889</c:v>
                </c:pt>
                <c:pt idx="263">
                  <c:v>38183.46875</c:v>
                </c:pt>
                <c:pt idx="264">
                  <c:v>38183.479166666664</c:v>
                </c:pt>
                <c:pt idx="265">
                  <c:v>38183.489583333336</c:v>
                </c:pt>
                <c:pt idx="266">
                  <c:v>38183.5</c:v>
                </c:pt>
                <c:pt idx="267">
                  <c:v>38183.510416666664</c:v>
                </c:pt>
                <c:pt idx="268">
                  <c:v>38183.520833333336</c:v>
                </c:pt>
                <c:pt idx="269">
                  <c:v>38183.53125</c:v>
                </c:pt>
                <c:pt idx="270">
                  <c:v>38183.541666666664</c:v>
                </c:pt>
                <c:pt idx="271">
                  <c:v>38183.552083333336</c:v>
                </c:pt>
                <c:pt idx="272">
                  <c:v>38183.5625</c:v>
                </c:pt>
                <c:pt idx="273">
                  <c:v>38183.572916666664</c:v>
                </c:pt>
                <c:pt idx="274">
                  <c:v>38183.57777777778</c:v>
                </c:pt>
                <c:pt idx="275">
                  <c:v>38183.583333333336</c:v>
                </c:pt>
                <c:pt idx="276">
                  <c:v>38183.59375</c:v>
                </c:pt>
                <c:pt idx="277">
                  <c:v>38183.604166666664</c:v>
                </c:pt>
                <c:pt idx="278">
                  <c:v>38183.614583333336</c:v>
                </c:pt>
                <c:pt idx="279">
                  <c:v>38183.625</c:v>
                </c:pt>
                <c:pt idx="280">
                  <c:v>38183.635416666664</c:v>
                </c:pt>
                <c:pt idx="281">
                  <c:v>38183.645833333336</c:v>
                </c:pt>
                <c:pt idx="282">
                  <c:v>38183.65625</c:v>
                </c:pt>
                <c:pt idx="283">
                  <c:v>38184.35763888889</c:v>
                </c:pt>
                <c:pt idx="284">
                  <c:v>38184.364583333336</c:v>
                </c:pt>
                <c:pt idx="285">
                  <c:v>38184.375</c:v>
                </c:pt>
                <c:pt idx="286">
                  <c:v>38184.385416666664</c:v>
                </c:pt>
                <c:pt idx="287">
                  <c:v>38184.395833333336</c:v>
                </c:pt>
                <c:pt idx="288">
                  <c:v>38184.40625</c:v>
                </c:pt>
                <c:pt idx="289">
                  <c:v>38184.40972222222</c:v>
                </c:pt>
                <c:pt idx="290">
                  <c:v>38184.416666666664</c:v>
                </c:pt>
                <c:pt idx="291">
                  <c:v>38184.427083333336</c:v>
                </c:pt>
                <c:pt idx="292">
                  <c:v>38184.4375</c:v>
                </c:pt>
                <c:pt idx="293">
                  <c:v>38184.447916666664</c:v>
                </c:pt>
                <c:pt idx="294">
                  <c:v>38184.458333333336</c:v>
                </c:pt>
                <c:pt idx="295">
                  <c:v>38184.461805555555</c:v>
                </c:pt>
                <c:pt idx="296">
                  <c:v>38184.46875</c:v>
                </c:pt>
                <c:pt idx="297">
                  <c:v>38184.479166666664</c:v>
                </c:pt>
                <c:pt idx="298">
                  <c:v>38184.489583333336</c:v>
                </c:pt>
                <c:pt idx="299">
                  <c:v>38184.5</c:v>
                </c:pt>
                <c:pt idx="300">
                  <c:v>38184.510416666664</c:v>
                </c:pt>
                <c:pt idx="301">
                  <c:v>38184.520833333336</c:v>
                </c:pt>
                <c:pt idx="302">
                  <c:v>38184.53125</c:v>
                </c:pt>
                <c:pt idx="303">
                  <c:v>38184.541666666664</c:v>
                </c:pt>
                <c:pt idx="304">
                  <c:v>38184.552083333336</c:v>
                </c:pt>
                <c:pt idx="305">
                  <c:v>38184.5625</c:v>
                </c:pt>
                <c:pt idx="306">
                  <c:v>38184.572916666664</c:v>
                </c:pt>
                <c:pt idx="307">
                  <c:v>38184.580555555556</c:v>
                </c:pt>
                <c:pt idx="308">
                  <c:v>38184.583333333336</c:v>
                </c:pt>
                <c:pt idx="309">
                  <c:v>38184.59027777778</c:v>
                </c:pt>
                <c:pt idx="310">
                  <c:v>38184.59375</c:v>
                </c:pt>
                <c:pt idx="311">
                  <c:v>38184.604166666664</c:v>
                </c:pt>
                <c:pt idx="312">
                  <c:v>38184.614583333336</c:v>
                </c:pt>
                <c:pt idx="313">
                  <c:v>38184.625</c:v>
                </c:pt>
                <c:pt idx="314">
                  <c:v>38184.635416666664</c:v>
                </c:pt>
                <c:pt idx="315">
                  <c:v>38184.63888888889</c:v>
                </c:pt>
                <c:pt idx="316">
                  <c:v>38184.645833333336</c:v>
                </c:pt>
                <c:pt idx="317">
                  <c:v>38184.65625</c:v>
                </c:pt>
                <c:pt idx="318">
                  <c:v>38184.663194444445</c:v>
                </c:pt>
                <c:pt idx="319">
                  <c:v>38184.666666666664</c:v>
                </c:pt>
                <c:pt idx="320">
                  <c:v>38184.677083333336</c:v>
                </c:pt>
                <c:pt idx="321">
                  <c:v>38184.68402777778</c:v>
                </c:pt>
                <c:pt idx="322">
                  <c:v>38184.6875</c:v>
                </c:pt>
                <c:pt idx="323">
                  <c:v>38184.697916666664</c:v>
                </c:pt>
                <c:pt idx="324">
                  <c:v>38184.708333333336</c:v>
                </c:pt>
                <c:pt idx="325">
                  <c:v>38184.71875</c:v>
                </c:pt>
                <c:pt idx="326">
                  <c:v>38184.72361111111</c:v>
                </c:pt>
                <c:pt idx="327">
                  <c:v>38184.729166666664</c:v>
                </c:pt>
                <c:pt idx="328">
                  <c:v>38184.739583333336</c:v>
                </c:pt>
                <c:pt idx="329">
                  <c:v>38184.75</c:v>
                </c:pt>
                <c:pt idx="330">
                  <c:v>38184.760416666664</c:v>
                </c:pt>
                <c:pt idx="331">
                  <c:v>38184.76597222222</c:v>
                </c:pt>
                <c:pt idx="332">
                  <c:v>38184.77777777778</c:v>
                </c:pt>
                <c:pt idx="333">
                  <c:v>38184.79861111111</c:v>
                </c:pt>
                <c:pt idx="334">
                  <c:v>38184.8125</c:v>
                </c:pt>
                <c:pt idx="335">
                  <c:v>38184.822916666664</c:v>
                </c:pt>
                <c:pt idx="336">
                  <c:v>38184.833333333336</c:v>
                </c:pt>
                <c:pt idx="337">
                  <c:v>38185.618055555555</c:v>
                </c:pt>
                <c:pt idx="338">
                  <c:v>38185.625</c:v>
                </c:pt>
                <c:pt idx="339">
                  <c:v>38185.635416666664</c:v>
                </c:pt>
                <c:pt idx="340">
                  <c:v>38185.645833333336</c:v>
                </c:pt>
                <c:pt idx="341">
                  <c:v>38185.65625</c:v>
                </c:pt>
                <c:pt idx="342">
                  <c:v>38185.666666666664</c:v>
                </c:pt>
                <c:pt idx="343">
                  <c:v>38185.677083333336</c:v>
                </c:pt>
                <c:pt idx="344">
                  <c:v>38185.6875</c:v>
                </c:pt>
                <c:pt idx="345">
                  <c:v>38185.697916666664</c:v>
                </c:pt>
                <c:pt idx="346">
                  <c:v>38185.708333333336</c:v>
                </c:pt>
                <c:pt idx="347">
                  <c:v>38185.71875</c:v>
                </c:pt>
                <c:pt idx="348">
                  <c:v>38185.729166666664</c:v>
                </c:pt>
                <c:pt idx="349">
                  <c:v>38185.739583333336</c:v>
                </c:pt>
                <c:pt idx="350">
                  <c:v>38185.75</c:v>
                </c:pt>
                <c:pt idx="351">
                  <c:v>38185.760416666664</c:v>
                </c:pt>
                <c:pt idx="352">
                  <c:v>38185.770833333336</c:v>
                </c:pt>
                <c:pt idx="353">
                  <c:v>38185.78125</c:v>
                </c:pt>
                <c:pt idx="354">
                  <c:v>38185.791666666664</c:v>
                </c:pt>
                <c:pt idx="355">
                  <c:v>38185.802083333336</c:v>
                </c:pt>
                <c:pt idx="356">
                  <c:v>38185.8125</c:v>
                </c:pt>
                <c:pt idx="357">
                  <c:v>38185.822916666664</c:v>
                </c:pt>
                <c:pt idx="358">
                  <c:v>38185.833333333336</c:v>
                </c:pt>
                <c:pt idx="359">
                  <c:v>38185.84375</c:v>
                </c:pt>
                <c:pt idx="360">
                  <c:v>38185.854166666664</c:v>
                </c:pt>
                <c:pt idx="361">
                  <c:v>38185.864583333336</c:v>
                </c:pt>
                <c:pt idx="362">
                  <c:v>38185.875</c:v>
                </c:pt>
                <c:pt idx="363">
                  <c:v>38185.885416666664</c:v>
                </c:pt>
                <c:pt idx="364">
                  <c:v>38185.895833333336</c:v>
                </c:pt>
                <c:pt idx="365">
                  <c:v>38185.90625</c:v>
                </c:pt>
                <c:pt idx="366">
                  <c:v>38185.916666666664</c:v>
                </c:pt>
                <c:pt idx="367">
                  <c:v>38185.927083333336</c:v>
                </c:pt>
                <c:pt idx="368">
                  <c:v>38185.9375</c:v>
                </c:pt>
                <c:pt idx="369">
                  <c:v>38185.947916666664</c:v>
                </c:pt>
                <c:pt idx="370">
                  <c:v>38185.958333333336</c:v>
                </c:pt>
                <c:pt idx="371">
                  <c:v>38185.96875</c:v>
                </c:pt>
                <c:pt idx="372">
                  <c:v>38185.979166666664</c:v>
                </c:pt>
                <c:pt idx="373">
                  <c:v>38185.989583333336</c:v>
                </c:pt>
                <c:pt idx="374">
                  <c:v>38186.6875</c:v>
                </c:pt>
                <c:pt idx="375">
                  <c:v>38186.697916666664</c:v>
                </c:pt>
                <c:pt idx="376">
                  <c:v>38186.708333333336</c:v>
                </c:pt>
                <c:pt idx="377">
                  <c:v>38186.71875</c:v>
                </c:pt>
                <c:pt idx="378">
                  <c:v>38186.729166666664</c:v>
                </c:pt>
                <c:pt idx="379">
                  <c:v>38186.739583333336</c:v>
                </c:pt>
                <c:pt idx="380">
                  <c:v>38186.75</c:v>
                </c:pt>
                <c:pt idx="381">
                  <c:v>38186.760416666664</c:v>
                </c:pt>
                <c:pt idx="382">
                  <c:v>38186.770833333336</c:v>
                </c:pt>
                <c:pt idx="383">
                  <c:v>38186.774305555555</c:v>
                </c:pt>
                <c:pt idx="384">
                  <c:v>38187.354166666664</c:v>
                </c:pt>
                <c:pt idx="385">
                  <c:v>38187.364583333336</c:v>
                </c:pt>
                <c:pt idx="386">
                  <c:v>38187.375</c:v>
                </c:pt>
                <c:pt idx="387">
                  <c:v>38187.385416666664</c:v>
                </c:pt>
                <c:pt idx="388">
                  <c:v>38187.395833333336</c:v>
                </c:pt>
                <c:pt idx="389">
                  <c:v>38187.40625</c:v>
                </c:pt>
                <c:pt idx="390">
                  <c:v>38187.416666666664</c:v>
                </c:pt>
                <c:pt idx="391">
                  <c:v>38187.427083333336</c:v>
                </c:pt>
                <c:pt idx="392">
                  <c:v>38187.4375</c:v>
                </c:pt>
                <c:pt idx="393">
                  <c:v>38187.447916666664</c:v>
                </c:pt>
                <c:pt idx="394">
                  <c:v>38187.458333333336</c:v>
                </c:pt>
                <c:pt idx="395">
                  <c:v>38187.46875</c:v>
                </c:pt>
                <c:pt idx="396">
                  <c:v>38187.479166666664</c:v>
                </c:pt>
                <c:pt idx="397">
                  <c:v>38187.489583333336</c:v>
                </c:pt>
                <c:pt idx="398">
                  <c:v>38187.5</c:v>
                </c:pt>
                <c:pt idx="399">
                  <c:v>38187.510416666664</c:v>
                </c:pt>
                <c:pt idx="400">
                  <c:v>38187.520833333336</c:v>
                </c:pt>
                <c:pt idx="401">
                  <c:v>38187.53125</c:v>
                </c:pt>
                <c:pt idx="402">
                  <c:v>38187.541666666664</c:v>
                </c:pt>
                <c:pt idx="403">
                  <c:v>38187.552083333336</c:v>
                </c:pt>
                <c:pt idx="404">
                  <c:v>38187.5625</c:v>
                </c:pt>
                <c:pt idx="405">
                  <c:v>38187.572916666664</c:v>
                </c:pt>
                <c:pt idx="406">
                  <c:v>38187.583333333336</c:v>
                </c:pt>
                <c:pt idx="407">
                  <c:v>38187.59375</c:v>
                </c:pt>
                <c:pt idx="408">
                  <c:v>38187.604166666664</c:v>
                </c:pt>
                <c:pt idx="409">
                  <c:v>38187.614583333336</c:v>
                </c:pt>
                <c:pt idx="410">
                  <c:v>38187.625</c:v>
                </c:pt>
                <c:pt idx="411">
                  <c:v>38187.635416666664</c:v>
                </c:pt>
                <c:pt idx="412">
                  <c:v>38187.645833333336</c:v>
                </c:pt>
                <c:pt idx="413">
                  <c:v>38187.65625</c:v>
                </c:pt>
                <c:pt idx="414">
                  <c:v>38187.666666666664</c:v>
                </c:pt>
                <c:pt idx="415">
                  <c:v>38187.677083333336</c:v>
                </c:pt>
                <c:pt idx="416">
                  <c:v>38187.6875</c:v>
                </c:pt>
                <c:pt idx="417">
                  <c:v>38187.697916666664</c:v>
                </c:pt>
                <c:pt idx="418">
                  <c:v>38187.708333333336</c:v>
                </c:pt>
                <c:pt idx="419">
                  <c:v>38187.71875</c:v>
                </c:pt>
                <c:pt idx="420">
                  <c:v>38187.729166666664</c:v>
                </c:pt>
                <c:pt idx="421">
                  <c:v>38187.739583333336</c:v>
                </c:pt>
                <c:pt idx="422">
                  <c:v>38187.75</c:v>
                </c:pt>
                <c:pt idx="423">
                  <c:v>38187.760416666664</c:v>
                </c:pt>
                <c:pt idx="424">
                  <c:v>38187.770833333336</c:v>
                </c:pt>
                <c:pt idx="425">
                  <c:v>38187.78125</c:v>
                </c:pt>
                <c:pt idx="426">
                  <c:v>38187.791666666664</c:v>
                </c:pt>
                <c:pt idx="427">
                  <c:v>38187.802083333336</c:v>
                </c:pt>
                <c:pt idx="428">
                  <c:v>38187.8125</c:v>
                </c:pt>
                <c:pt idx="429">
                  <c:v>38187.822916666664</c:v>
                </c:pt>
                <c:pt idx="430">
                  <c:v>38188.333333333336</c:v>
                </c:pt>
                <c:pt idx="431">
                  <c:v>38188.34375</c:v>
                </c:pt>
                <c:pt idx="432">
                  <c:v>38188.354166666664</c:v>
                </c:pt>
                <c:pt idx="433">
                  <c:v>38188.364583333336</c:v>
                </c:pt>
                <c:pt idx="434">
                  <c:v>38188.375</c:v>
                </c:pt>
                <c:pt idx="435">
                  <c:v>38188.385416666664</c:v>
                </c:pt>
                <c:pt idx="436">
                  <c:v>38188.395833333336</c:v>
                </c:pt>
                <c:pt idx="437">
                  <c:v>38188.40625</c:v>
                </c:pt>
                <c:pt idx="438">
                  <c:v>38188.416666666664</c:v>
                </c:pt>
                <c:pt idx="439">
                  <c:v>38188.427083333336</c:v>
                </c:pt>
                <c:pt idx="440">
                  <c:v>38188.4375</c:v>
                </c:pt>
                <c:pt idx="441">
                  <c:v>38188.447916666664</c:v>
                </c:pt>
                <c:pt idx="442">
                  <c:v>38188.458333333336</c:v>
                </c:pt>
                <c:pt idx="443">
                  <c:v>38188.46875</c:v>
                </c:pt>
                <c:pt idx="444">
                  <c:v>38188.479166666664</c:v>
                </c:pt>
                <c:pt idx="445">
                  <c:v>38188.489583333336</c:v>
                </c:pt>
                <c:pt idx="446">
                  <c:v>38188.5</c:v>
                </c:pt>
                <c:pt idx="447">
                  <c:v>38188.510416666664</c:v>
                </c:pt>
                <c:pt idx="448">
                  <c:v>38188.520833333336</c:v>
                </c:pt>
                <c:pt idx="449">
                  <c:v>38188.53125</c:v>
                </c:pt>
                <c:pt idx="450">
                  <c:v>38188.53472222222</c:v>
                </c:pt>
                <c:pt idx="451">
                  <c:v>38188.541666666664</c:v>
                </c:pt>
                <c:pt idx="452">
                  <c:v>38188.552083333336</c:v>
                </c:pt>
                <c:pt idx="453">
                  <c:v>38188.5625</c:v>
                </c:pt>
                <c:pt idx="454">
                  <c:v>38188.572916666664</c:v>
                </c:pt>
                <c:pt idx="455">
                  <c:v>38188.583333333336</c:v>
                </c:pt>
                <c:pt idx="456">
                  <c:v>38188.59375</c:v>
                </c:pt>
                <c:pt idx="457">
                  <c:v>38188.604166666664</c:v>
                </c:pt>
                <c:pt idx="458">
                  <c:v>38188.614583333336</c:v>
                </c:pt>
                <c:pt idx="459">
                  <c:v>38188.625</c:v>
                </c:pt>
                <c:pt idx="460">
                  <c:v>38188.635416666664</c:v>
                </c:pt>
                <c:pt idx="461">
                  <c:v>38188.645833333336</c:v>
                </c:pt>
                <c:pt idx="462">
                  <c:v>38188.65625</c:v>
                </c:pt>
                <c:pt idx="463">
                  <c:v>38188.666666666664</c:v>
                </c:pt>
                <c:pt idx="464">
                  <c:v>38188.677083333336</c:v>
                </c:pt>
                <c:pt idx="465">
                  <c:v>38188.6875</c:v>
                </c:pt>
                <c:pt idx="466">
                  <c:v>38188.697916666664</c:v>
                </c:pt>
                <c:pt idx="467">
                  <c:v>38188.708333333336</c:v>
                </c:pt>
                <c:pt idx="468">
                  <c:v>38188.71875</c:v>
                </c:pt>
                <c:pt idx="469">
                  <c:v>38188.729166666664</c:v>
                </c:pt>
                <c:pt idx="470">
                  <c:v>38188.739583333336</c:v>
                </c:pt>
                <c:pt idx="471">
                  <c:v>38188.75</c:v>
                </c:pt>
                <c:pt idx="472">
                  <c:v>38188.760416666664</c:v>
                </c:pt>
                <c:pt idx="473">
                  <c:v>38188.770833333336</c:v>
                </c:pt>
                <c:pt idx="474">
                  <c:v>38188.78125</c:v>
                </c:pt>
                <c:pt idx="475">
                  <c:v>38188.791666666664</c:v>
                </c:pt>
                <c:pt idx="476">
                  <c:v>38188.802083333336</c:v>
                </c:pt>
                <c:pt idx="477">
                  <c:v>38188.8125</c:v>
                </c:pt>
                <c:pt idx="478">
                  <c:v>38188.822916666664</c:v>
                </c:pt>
                <c:pt idx="479">
                  <c:v>38188.833333333336</c:v>
                </c:pt>
                <c:pt idx="480">
                  <c:v>38188.84375</c:v>
                </c:pt>
                <c:pt idx="481">
                  <c:v>38188.989583333336</c:v>
                </c:pt>
                <c:pt idx="482">
                  <c:v>38189.46527777778</c:v>
                </c:pt>
                <c:pt idx="483">
                  <c:v>38189.46875</c:v>
                </c:pt>
                <c:pt idx="484">
                  <c:v>38189.479166666664</c:v>
                </c:pt>
                <c:pt idx="485">
                  <c:v>38189.489583333336</c:v>
                </c:pt>
                <c:pt idx="486">
                  <c:v>38189.5</c:v>
                </c:pt>
                <c:pt idx="487">
                  <c:v>38189.510416666664</c:v>
                </c:pt>
                <c:pt idx="488">
                  <c:v>38189.520833333336</c:v>
                </c:pt>
                <c:pt idx="489">
                  <c:v>38189.53125</c:v>
                </c:pt>
                <c:pt idx="490">
                  <c:v>38189.541666666664</c:v>
                </c:pt>
                <c:pt idx="491">
                  <c:v>38189.552083333336</c:v>
                </c:pt>
                <c:pt idx="492">
                  <c:v>38189.5625</c:v>
                </c:pt>
                <c:pt idx="493">
                  <c:v>38189.572916666664</c:v>
                </c:pt>
                <c:pt idx="494">
                  <c:v>38189.583333333336</c:v>
                </c:pt>
                <c:pt idx="495">
                  <c:v>38189.59375</c:v>
                </c:pt>
                <c:pt idx="496">
                  <c:v>38189.604166666664</c:v>
                </c:pt>
                <c:pt idx="497">
                  <c:v>38189.614583333336</c:v>
                </c:pt>
                <c:pt idx="498">
                  <c:v>38189.625</c:v>
                </c:pt>
                <c:pt idx="499">
                  <c:v>38189.635416666664</c:v>
                </c:pt>
                <c:pt idx="500">
                  <c:v>38189.645833333336</c:v>
                </c:pt>
                <c:pt idx="501">
                  <c:v>38189.65625</c:v>
                </c:pt>
                <c:pt idx="502">
                  <c:v>38189.666666666664</c:v>
                </c:pt>
                <c:pt idx="503">
                  <c:v>38189.677083333336</c:v>
                </c:pt>
                <c:pt idx="504">
                  <c:v>38189.6875</c:v>
                </c:pt>
                <c:pt idx="505">
                  <c:v>38190.64236111111</c:v>
                </c:pt>
                <c:pt idx="506">
                  <c:v>38190.645833333336</c:v>
                </c:pt>
                <c:pt idx="507">
                  <c:v>38190.65625</c:v>
                </c:pt>
                <c:pt idx="508">
                  <c:v>38190.666666666664</c:v>
                </c:pt>
                <c:pt idx="509">
                  <c:v>38190.677083333336</c:v>
                </c:pt>
                <c:pt idx="510">
                  <c:v>38190.6875</c:v>
                </c:pt>
                <c:pt idx="511">
                  <c:v>38190.697916666664</c:v>
                </c:pt>
                <c:pt idx="512">
                  <c:v>38190.708333333336</c:v>
                </c:pt>
                <c:pt idx="513">
                  <c:v>38190.71875</c:v>
                </c:pt>
                <c:pt idx="514">
                  <c:v>38191.395833333336</c:v>
                </c:pt>
                <c:pt idx="515">
                  <c:v>38191.40625</c:v>
                </c:pt>
                <c:pt idx="516">
                  <c:v>38191.416666666664</c:v>
                </c:pt>
                <c:pt idx="517">
                  <c:v>38191.427083333336</c:v>
                </c:pt>
                <c:pt idx="518">
                  <c:v>38191.4375</c:v>
                </c:pt>
                <c:pt idx="519">
                  <c:v>38191.447916666664</c:v>
                </c:pt>
                <c:pt idx="520">
                  <c:v>38191.458333333336</c:v>
                </c:pt>
                <c:pt idx="521">
                  <c:v>38191.46875</c:v>
                </c:pt>
                <c:pt idx="522">
                  <c:v>38191.479166666664</c:v>
                </c:pt>
                <c:pt idx="523">
                  <c:v>38191.489583333336</c:v>
                </c:pt>
                <c:pt idx="524">
                  <c:v>38191.5</c:v>
                </c:pt>
                <c:pt idx="525">
                  <c:v>38191.510416666664</c:v>
                </c:pt>
                <c:pt idx="526">
                  <c:v>38191.520833333336</c:v>
                </c:pt>
                <c:pt idx="527">
                  <c:v>38191.53125</c:v>
                </c:pt>
                <c:pt idx="528">
                  <c:v>38191.541666666664</c:v>
                </c:pt>
                <c:pt idx="529">
                  <c:v>38191.552083333336</c:v>
                </c:pt>
                <c:pt idx="530">
                  <c:v>38191.5625</c:v>
                </c:pt>
                <c:pt idx="531">
                  <c:v>38191.572916666664</c:v>
                </c:pt>
                <c:pt idx="532">
                  <c:v>38191.583333333336</c:v>
                </c:pt>
                <c:pt idx="533">
                  <c:v>38191.59375</c:v>
                </c:pt>
                <c:pt idx="534">
                  <c:v>38191.604166666664</c:v>
                </c:pt>
                <c:pt idx="535">
                  <c:v>38191.614583333336</c:v>
                </c:pt>
                <c:pt idx="536">
                  <c:v>38191.625</c:v>
                </c:pt>
                <c:pt idx="537">
                  <c:v>38191.635416666664</c:v>
                </c:pt>
                <c:pt idx="538">
                  <c:v>38191.645833333336</c:v>
                </c:pt>
                <c:pt idx="539">
                  <c:v>38191.65625</c:v>
                </c:pt>
                <c:pt idx="540">
                  <c:v>38191.666666666664</c:v>
                </c:pt>
                <c:pt idx="541">
                  <c:v>38191.677083333336</c:v>
                </c:pt>
                <c:pt idx="542">
                  <c:v>38191.6875</c:v>
                </c:pt>
                <c:pt idx="543">
                  <c:v>38191.697916666664</c:v>
                </c:pt>
                <c:pt idx="544">
                  <c:v>38191.708333333336</c:v>
                </c:pt>
                <c:pt idx="545">
                  <c:v>38191.71875</c:v>
                </c:pt>
                <c:pt idx="546">
                  <c:v>38191.729166666664</c:v>
                </c:pt>
                <c:pt idx="547">
                  <c:v>38191.739583333336</c:v>
                </c:pt>
                <c:pt idx="548">
                  <c:v>38191.75</c:v>
                </c:pt>
                <c:pt idx="549">
                  <c:v>38191.760416666664</c:v>
                </c:pt>
                <c:pt idx="550">
                  <c:v>38191.770833333336</c:v>
                </c:pt>
                <c:pt idx="551">
                  <c:v>38191.78125</c:v>
                </c:pt>
                <c:pt idx="552">
                  <c:v>38191.791666666664</c:v>
                </c:pt>
                <c:pt idx="553">
                  <c:v>38191.802083333336</c:v>
                </c:pt>
                <c:pt idx="554">
                  <c:v>38191.8125</c:v>
                </c:pt>
                <c:pt idx="555">
                  <c:v>38191.822916666664</c:v>
                </c:pt>
                <c:pt idx="556">
                  <c:v>38191.833333333336</c:v>
                </c:pt>
                <c:pt idx="557">
                  <c:v>38191.84375</c:v>
                </c:pt>
                <c:pt idx="558">
                  <c:v>38191.854166666664</c:v>
                </c:pt>
                <c:pt idx="559">
                  <c:v>38191.864583333336</c:v>
                </c:pt>
                <c:pt idx="560">
                  <c:v>38192.40972222222</c:v>
                </c:pt>
                <c:pt idx="561">
                  <c:v>38192.416666666664</c:v>
                </c:pt>
                <c:pt idx="562">
                  <c:v>38192.427083333336</c:v>
                </c:pt>
                <c:pt idx="563">
                  <c:v>38192.4375</c:v>
                </c:pt>
                <c:pt idx="564">
                  <c:v>38192.447916666664</c:v>
                </c:pt>
                <c:pt idx="565">
                  <c:v>38192.458333333336</c:v>
                </c:pt>
                <c:pt idx="566">
                  <c:v>38192.46875</c:v>
                </c:pt>
                <c:pt idx="567">
                  <c:v>38192.479166666664</c:v>
                </c:pt>
                <c:pt idx="568">
                  <c:v>38192.489583333336</c:v>
                </c:pt>
                <c:pt idx="569">
                  <c:v>38192.5</c:v>
                </c:pt>
                <c:pt idx="570">
                  <c:v>38192.510416666664</c:v>
                </c:pt>
                <c:pt idx="571">
                  <c:v>38192.520833333336</c:v>
                </c:pt>
                <c:pt idx="572">
                  <c:v>38192.53125</c:v>
                </c:pt>
                <c:pt idx="573">
                  <c:v>38192.541666666664</c:v>
                </c:pt>
                <c:pt idx="574">
                  <c:v>38192.552083333336</c:v>
                </c:pt>
                <c:pt idx="575">
                  <c:v>38192.5625</c:v>
                </c:pt>
                <c:pt idx="576">
                  <c:v>38192.572916666664</c:v>
                </c:pt>
                <c:pt idx="577">
                  <c:v>38192.583333333336</c:v>
                </c:pt>
                <c:pt idx="578">
                  <c:v>38192.59375</c:v>
                </c:pt>
                <c:pt idx="579">
                  <c:v>38192.604166666664</c:v>
                </c:pt>
                <c:pt idx="580">
                  <c:v>38192.614583333336</c:v>
                </c:pt>
                <c:pt idx="581">
                  <c:v>38192.625</c:v>
                </c:pt>
                <c:pt idx="582">
                  <c:v>38192.635416666664</c:v>
                </c:pt>
                <c:pt idx="583">
                  <c:v>38192.645833333336</c:v>
                </c:pt>
                <c:pt idx="584">
                  <c:v>38192.65625</c:v>
                </c:pt>
                <c:pt idx="585">
                  <c:v>38192.666666666664</c:v>
                </c:pt>
                <c:pt idx="586">
                  <c:v>38192.677083333336</c:v>
                </c:pt>
                <c:pt idx="587">
                  <c:v>38192.6875</c:v>
                </c:pt>
                <c:pt idx="588">
                  <c:v>38192.697916666664</c:v>
                </c:pt>
                <c:pt idx="589">
                  <c:v>38192.708333333336</c:v>
                </c:pt>
                <c:pt idx="590">
                  <c:v>38192.71875</c:v>
                </c:pt>
                <c:pt idx="591">
                  <c:v>38192.729166666664</c:v>
                </c:pt>
                <c:pt idx="592">
                  <c:v>38192.739583333336</c:v>
                </c:pt>
                <c:pt idx="593">
                  <c:v>38192.75</c:v>
                </c:pt>
                <c:pt idx="594">
                  <c:v>38192.760416666664</c:v>
                </c:pt>
                <c:pt idx="595">
                  <c:v>38192.770833333336</c:v>
                </c:pt>
                <c:pt idx="596">
                  <c:v>38192.78125</c:v>
                </c:pt>
                <c:pt idx="597">
                  <c:v>38192.791666666664</c:v>
                </c:pt>
                <c:pt idx="598">
                  <c:v>38192.802083333336</c:v>
                </c:pt>
                <c:pt idx="599">
                  <c:v>38192.8125</c:v>
                </c:pt>
                <c:pt idx="600">
                  <c:v>38192.822916666664</c:v>
                </c:pt>
                <c:pt idx="601">
                  <c:v>38192.833333333336</c:v>
                </c:pt>
                <c:pt idx="602">
                  <c:v>38193.375</c:v>
                </c:pt>
                <c:pt idx="603">
                  <c:v>38193.385416666664</c:v>
                </c:pt>
                <c:pt idx="604">
                  <c:v>38193.395833333336</c:v>
                </c:pt>
                <c:pt idx="605">
                  <c:v>38193.40625</c:v>
                </c:pt>
                <c:pt idx="606">
                  <c:v>38193.416666666664</c:v>
                </c:pt>
                <c:pt idx="607">
                  <c:v>38193.427083333336</c:v>
                </c:pt>
                <c:pt idx="608">
                  <c:v>38193.4375</c:v>
                </c:pt>
                <c:pt idx="609">
                  <c:v>38193.447916666664</c:v>
                </c:pt>
                <c:pt idx="610">
                  <c:v>38193.458333333336</c:v>
                </c:pt>
                <c:pt idx="611">
                  <c:v>38193.46875</c:v>
                </c:pt>
                <c:pt idx="612">
                  <c:v>38193.479166666664</c:v>
                </c:pt>
                <c:pt idx="613">
                  <c:v>38193.489583333336</c:v>
                </c:pt>
                <c:pt idx="614">
                  <c:v>38193.5</c:v>
                </c:pt>
                <c:pt idx="615">
                  <c:v>38193.510416666664</c:v>
                </c:pt>
                <c:pt idx="616">
                  <c:v>38193.520833333336</c:v>
                </c:pt>
                <c:pt idx="617">
                  <c:v>38193.53125</c:v>
                </c:pt>
                <c:pt idx="618">
                  <c:v>38193.541666666664</c:v>
                </c:pt>
                <c:pt idx="619">
                  <c:v>38193.552083333336</c:v>
                </c:pt>
                <c:pt idx="620">
                  <c:v>38193.5625</c:v>
                </c:pt>
                <c:pt idx="621">
                  <c:v>38193.572916666664</c:v>
                </c:pt>
                <c:pt idx="622">
                  <c:v>38193.583333333336</c:v>
                </c:pt>
                <c:pt idx="623">
                  <c:v>38193.59375</c:v>
                </c:pt>
                <c:pt idx="624">
                  <c:v>38193.604166666664</c:v>
                </c:pt>
                <c:pt idx="625">
                  <c:v>38193.614583333336</c:v>
                </c:pt>
                <c:pt idx="626">
                  <c:v>38193.625</c:v>
                </c:pt>
                <c:pt idx="627">
                  <c:v>38193.635416666664</c:v>
                </c:pt>
                <c:pt idx="628">
                  <c:v>38193.645833333336</c:v>
                </c:pt>
                <c:pt idx="629">
                  <c:v>38193.65625</c:v>
                </c:pt>
                <c:pt idx="630">
                  <c:v>38193.666666666664</c:v>
                </c:pt>
                <c:pt idx="631">
                  <c:v>38193.677083333336</c:v>
                </c:pt>
                <c:pt idx="632">
                  <c:v>38193.6875</c:v>
                </c:pt>
                <c:pt idx="633">
                  <c:v>38193.697916666664</c:v>
                </c:pt>
                <c:pt idx="634">
                  <c:v>38193.708333333336</c:v>
                </c:pt>
                <c:pt idx="635">
                  <c:v>38193.71875</c:v>
                </c:pt>
                <c:pt idx="636">
                  <c:v>38193.729166666664</c:v>
                </c:pt>
                <c:pt idx="637">
                  <c:v>38193.739583333336</c:v>
                </c:pt>
                <c:pt idx="638">
                  <c:v>38193.75</c:v>
                </c:pt>
                <c:pt idx="639">
                  <c:v>38193.760416666664</c:v>
                </c:pt>
                <c:pt idx="640">
                  <c:v>38193.770833333336</c:v>
                </c:pt>
                <c:pt idx="641">
                  <c:v>38193.78125</c:v>
                </c:pt>
                <c:pt idx="642">
                  <c:v>38193.791666666664</c:v>
                </c:pt>
                <c:pt idx="643">
                  <c:v>38193.802083333336</c:v>
                </c:pt>
                <c:pt idx="644">
                  <c:v>38193.8125</c:v>
                </c:pt>
                <c:pt idx="645">
                  <c:v>38193.822916666664</c:v>
                </c:pt>
                <c:pt idx="646">
                  <c:v>38193.833333333336</c:v>
                </c:pt>
                <c:pt idx="647">
                  <c:v>38194.354166666664</c:v>
                </c:pt>
                <c:pt idx="648">
                  <c:v>38194.364583333336</c:v>
                </c:pt>
                <c:pt idx="649">
                  <c:v>38194.375</c:v>
                </c:pt>
                <c:pt idx="650">
                  <c:v>38194.385416666664</c:v>
                </c:pt>
                <c:pt idx="651">
                  <c:v>38194.395833333336</c:v>
                </c:pt>
                <c:pt idx="652">
                  <c:v>38194.40625</c:v>
                </c:pt>
                <c:pt idx="653">
                  <c:v>38194.416666666664</c:v>
                </c:pt>
                <c:pt idx="654">
                  <c:v>38194.427083333336</c:v>
                </c:pt>
                <c:pt idx="655">
                  <c:v>38194.4375</c:v>
                </c:pt>
                <c:pt idx="656">
                  <c:v>38194.447916666664</c:v>
                </c:pt>
                <c:pt idx="657">
                  <c:v>38194.458333333336</c:v>
                </c:pt>
                <c:pt idx="658">
                  <c:v>38194.46875</c:v>
                </c:pt>
                <c:pt idx="659">
                  <c:v>38194.479166666664</c:v>
                </c:pt>
                <c:pt idx="660">
                  <c:v>38194.489583333336</c:v>
                </c:pt>
                <c:pt idx="661">
                  <c:v>38194.5</c:v>
                </c:pt>
                <c:pt idx="662">
                  <c:v>38194.510416666664</c:v>
                </c:pt>
                <c:pt idx="663">
                  <c:v>38194.520833333336</c:v>
                </c:pt>
                <c:pt idx="664">
                  <c:v>38194.53125</c:v>
                </c:pt>
                <c:pt idx="665">
                  <c:v>38194.541666666664</c:v>
                </c:pt>
                <c:pt idx="666">
                  <c:v>38194.552083333336</c:v>
                </c:pt>
                <c:pt idx="667">
                  <c:v>38194.5625</c:v>
                </c:pt>
                <c:pt idx="668">
                  <c:v>38194.572916666664</c:v>
                </c:pt>
                <c:pt idx="669">
                  <c:v>38194.583333333336</c:v>
                </c:pt>
                <c:pt idx="670">
                  <c:v>38194.59375</c:v>
                </c:pt>
                <c:pt idx="671">
                  <c:v>38194.604166666664</c:v>
                </c:pt>
                <c:pt idx="672">
                  <c:v>38194.614583333336</c:v>
                </c:pt>
                <c:pt idx="673">
                  <c:v>38194.625</c:v>
                </c:pt>
                <c:pt idx="674">
                  <c:v>38194.635416666664</c:v>
                </c:pt>
                <c:pt idx="675">
                  <c:v>38194.645833333336</c:v>
                </c:pt>
                <c:pt idx="676">
                  <c:v>38194.65625</c:v>
                </c:pt>
                <c:pt idx="677">
                  <c:v>38194.666666666664</c:v>
                </c:pt>
                <c:pt idx="678">
                  <c:v>38194.677083333336</c:v>
                </c:pt>
                <c:pt idx="679">
                  <c:v>38194.6875</c:v>
                </c:pt>
                <c:pt idx="680">
                  <c:v>38194.697916666664</c:v>
                </c:pt>
                <c:pt idx="681">
                  <c:v>38194.708333333336</c:v>
                </c:pt>
                <c:pt idx="682">
                  <c:v>38194.71875</c:v>
                </c:pt>
                <c:pt idx="683">
                  <c:v>38194.729166666664</c:v>
                </c:pt>
                <c:pt idx="684">
                  <c:v>38194.739583333336</c:v>
                </c:pt>
                <c:pt idx="685">
                  <c:v>38194.75</c:v>
                </c:pt>
                <c:pt idx="686">
                  <c:v>38194.760416666664</c:v>
                </c:pt>
                <c:pt idx="687">
                  <c:v>38194.770833333336</c:v>
                </c:pt>
                <c:pt idx="688">
                  <c:v>38194.78125</c:v>
                </c:pt>
                <c:pt idx="689">
                  <c:v>38194.791666666664</c:v>
                </c:pt>
                <c:pt idx="690">
                  <c:v>38194.802083333336</c:v>
                </c:pt>
                <c:pt idx="691">
                  <c:v>38194.8125</c:v>
                </c:pt>
                <c:pt idx="692">
                  <c:v>38194.822916666664</c:v>
                </c:pt>
                <c:pt idx="693">
                  <c:v>38194.833333333336</c:v>
                </c:pt>
                <c:pt idx="694">
                  <c:v>38194.84375</c:v>
                </c:pt>
              </c:strCache>
            </c:strRef>
          </c:xVal>
          <c:yVal>
            <c:numRef>
              <c:f>'Хронометраж группы'!$D$3:$D$697</c:f>
              <c:numCache>
                <c:ptCount val="695"/>
                <c:pt idx="0">
                  <c:v>980</c:v>
                </c:pt>
                <c:pt idx="1">
                  <c:v>970</c:v>
                </c:pt>
                <c:pt idx="2">
                  <c:v>970</c:v>
                </c:pt>
                <c:pt idx="3">
                  <c:v>960</c:v>
                </c:pt>
                <c:pt idx="4">
                  <c:v>970</c:v>
                </c:pt>
                <c:pt idx="5">
                  <c:v>985</c:v>
                </c:pt>
                <c:pt idx="6">
                  <c:v>985</c:v>
                </c:pt>
                <c:pt idx="7">
                  <c:v>995</c:v>
                </c:pt>
                <c:pt idx="8">
                  <c:v>1000</c:v>
                </c:pt>
                <c:pt idx="9">
                  <c:v>1030</c:v>
                </c:pt>
                <c:pt idx="10">
                  <c:v>1035</c:v>
                </c:pt>
                <c:pt idx="11">
                  <c:v>1040</c:v>
                </c:pt>
                <c:pt idx="12">
                  <c:v>1035</c:v>
                </c:pt>
                <c:pt idx="13">
                  <c:v>1030</c:v>
                </c:pt>
                <c:pt idx="14">
                  <c:v>1020</c:v>
                </c:pt>
                <c:pt idx="15">
                  <c:v>1025</c:v>
                </c:pt>
                <c:pt idx="16">
                  <c:v>1035</c:v>
                </c:pt>
                <c:pt idx="17">
                  <c:v>1035</c:v>
                </c:pt>
                <c:pt idx="18">
                  <c:v>1045</c:v>
                </c:pt>
                <c:pt idx="19">
                  <c:v>1040</c:v>
                </c:pt>
                <c:pt idx="20">
                  <c:v>1060</c:v>
                </c:pt>
                <c:pt idx="21">
                  <c:v>1090</c:v>
                </c:pt>
                <c:pt idx="22">
                  <c:v>1110</c:v>
                </c:pt>
                <c:pt idx="23">
                  <c:v>1130</c:v>
                </c:pt>
                <c:pt idx="24">
                  <c:v>1180</c:v>
                </c:pt>
                <c:pt idx="25">
                  <c:v>1200</c:v>
                </c:pt>
                <c:pt idx="26">
                  <c:v>1190</c:v>
                </c:pt>
                <c:pt idx="27">
                  <c:v>1205</c:v>
                </c:pt>
                <c:pt idx="28">
                  <c:v>1210</c:v>
                </c:pt>
                <c:pt idx="29">
                  <c:v>1215</c:v>
                </c:pt>
                <c:pt idx="30">
                  <c:v>1230</c:v>
                </c:pt>
                <c:pt idx="31">
                  <c:v>1235</c:v>
                </c:pt>
                <c:pt idx="32">
                  <c:v>1235</c:v>
                </c:pt>
                <c:pt idx="33">
                  <c:v>1245</c:v>
                </c:pt>
                <c:pt idx="34">
                  <c:v>1265</c:v>
                </c:pt>
                <c:pt idx="35">
                  <c:v>1265</c:v>
                </c:pt>
                <c:pt idx="36">
                  <c:v>1310</c:v>
                </c:pt>
                <c:pt idx="37">
                  <c:v>1310</c:v>
                </c:pt>
                <c:pt idx="38">
                  <c:v>1310</c:v>
                </c:pt>
                <c:pt idx="39">
                  <c:v>1330</c:v>
                </c:pt>
                <c:pt idx="40">
                  <c:v>1340</c:v>
                </c:pt>
                <c:pt idx="41">
                  <c:v>1360</c:v>
                </c:pt>
                <c:pt idx="42">
                  <c:v>1360</c:v>
                </c:pt>
                <c:pt idx="43">
                  <c:v>1365</c:v>
                </c:pt>
                <c:pt idx="44">
                  <c:v>1365</c:v>
                </c:pt>
                <c:pt idx="45">
                  <c:v>1385</c:v>
                </c:pt>
                <c:pt idx="46">
                  <c:v>1395</c:v>
                </c:pt>
                <c:pt idx="47">
                  <c:v>1395</c:v>
                </c:pt>
                <c:pt idx="48">
                  <c:v>1405</c:v>
                </c:pt>
                <c:pt idx="49">
                  <c:v>1420</c:v>
                </c:pt>
                <c:pt idx="50">
                  <c:v>1420</c:v>
                </c:pt>
                <c:pt idx="51">
                  <c:v>1425</c:v>
                </c:pt>
                <c:pt idx="52">
                  <c:v>1435</c:v>
                </c:pt>
                <c:pt idx="53">
                  <c:v>1450</c:v>
                </c:pt>
                <c:pt idx="54">
                  <c:v>1470</c:v>
                </c:pt>
                <c:pt idx="55">
                  <c:v>1490</c:v>
                </c:pt>
                <c:pt idx="56">
                  <c:v>1545</c:v>
                </c:pt>
                <c:pt idx="57">
                  <c:v>1580</c:v>
                </c:pt>
                <c:pt idx="58">
                  <c:v>1575</c:v>
                </c:pt>
                <c:pt idx="59">
                  <c:v>1570</c:v>
                </c:pt>
                <c:pt idx="60">
                  <c:v>1570</c:v>
                </c:pt>
                <c:pt idx="61">
                  <c:v>1580</c:v>
                </c:pt>
                <c:pt idx="62">
                  <c:v>1530</c:v>
                </c:pt>
                <c:pt idx="63">
                  <c:v>1525</c:v>
                </c:pt>
                <c:pt idx="64">
                  <c:v>1510</c:v>
                </c:pt>
                <c:pt idx="65">
                  <c:v>1510</c:v>
                </c:pt>
                <c:pt idx="66">
                  <c:v>1505</c:v>
                </c:pt>
                <c:pt idx="67">
                  <c:v>1500</c:v>
                </c:pt>
                <c:pt idx="68">
                  <c:v>1500</c:v>
                </c:pt>
                <c:pt idx="69">
                  <c:v>1500</c:v>
                </c:pt>
                <c:pt idx="70">
                  <c:v>1495</c:v>
                </c:pt>
                <c:pt idx="71">
                  <c:v>1500</c:v>
                </c:pt>
                <c:pt idx="72">
                  <c:v>1505</c:v>
                </c:pt>
                <c:pt idx="73">
                  <c:v>1475</c:v>
                </c:pt>
                <c:pt idx="74">
                  <c:v>1400</c:v>
                </c:pt>
                <c:pt idx="75">
                  <c:v>1355</c:v>
                </c:pt>
                <c:pt idx="76">
                  <c:v>1300</c:v>
                </c:pt>
                <c:pt idx="77">
                  <c:v>1255</c:v>
                </c:pt>
                <c:pt idx="78">
                  <c:v>1190</c:v>
                </c:pt>
                <c:pt idx="79">
                  <c:v>1170</c:v>
                </c:pt>
                <c:pt idx="80">
                  <c:v>1160</c:v>
                </c:pt>
                <c:pt idx="81">
                  <c:v>1160</c:v>
                </c:pt>
                <c:pt idx="82">
                  <c:v>1165</c:v>
                </c:pt>
                <c:pt idx="83">
                  <c:v>1175</c:v>
                </c:pt>
                <c:pt idx="84">
                  <c:v>1190</c:v>
                </c:pt>
                <c:pt idx="85">
                  <c:v>1220</c:v>
                </c:pt>
                <c:pt idx="86">
                  <c:v>1190</c:v>
                </c:pt>
                <c:pt idx="87">
                  <c:v>1195</c:v>
                </c:pt>
                <c:pt idx="88">
                  <c:v>1200</c:v>
                </c:pt>
                <c:pt idx="89">
                  <c:v>1215</c:v>
                </c:pt>
                <c:pt idx="90">
                  <c:v>1245</c:v>
                </c:pt>
                <c:pt idx="91">
                  <c:v>1245</c:v>
                </c:pt>
                <c:pt idx="92">
                  <c:v>1245</c:v>
                </c:pt>
                <c:pt idx="93">
                  <c:v>1250</c:v>
                </c:pt>
                <c:pt idx="94">
                  <c:v>1245</c:v>
                </c:pt>
                <c:pt idx="95">
                  <c:v>1255</c:v>
                </c:pt>
                <c:pt idx="96">
                  <c:v>1255</c:v>
                </c:pt>
                <c:pt idx="97">
                  <c:v>1250</c:v>
                </c:pt>
                <c:pt idx="98">
                  <c:v>1260</c:v>
                </c:pt>
                <c:pt idx="99">
                  <c:v>1260</c:v>
                </c:pt>
                <c:pt idx="100">
                  <c:v>1255</c:v>
                </c:pt>
                <c:pt idx="101">
                  <c:v>1255</c:v>
                </c:pt>
                <c:pt idx="102">
                  <c:v>1260</c:v>
                </c:pt>
                <c:pt idx="103">
                  <c:v>1255</c:v>
                </c:pt>
                <c:pt idx="104">
                  <c:v>1255</c:v>
                </c:pt>
                <c:pt idx="105">
                  <c:v>1260</c:v>
                </c:pt>
                <c:pt idx="106">
                  <c:v>1265</c:v>
                </c:pt>
                <c:pt idx="107">
                  <c:v>1270</c:v>
                </c:pt>
                <c:pt idx="108">
                  <c:v>1280</c:v>
                </c:pt>
                <c:pt idx="109">
                  <c:v>1275</c:v>
                </c:pt>
                <c:pt idx="110">
                  <c:v>1270</c:v>
                </c:pt>
                <c:pt idx="111">
                  <c:v>1270</c:v>
                </c:pt>
                <c:pt idx="112">
                  <c:v>1280</c:v>
                </c:pt>
                <c:pt idx="113">
                  <c:v>1280</c:v>
                </c:pt>
                <c:pt idx="114">
                  <c:v>1270</c:v>
                </c:pt>
                <c:pt idx="115">
                  <c:v>1275</c:v>
                </c:pt>
                <c:pt idx="116">
                  <c:v>1275</c:v>
                </c:pt>
                <c:pt idx="117">
                  <c:v>1275</c:v>
                </c:pt>
                <c:pt idx="118">
                  <c:v>1275</c:v>
                </c:pt>
                <c:pt idx="119">
                  <c:v>1290</c:v>
                </c:pt>
                <c:pt idx="120">
                  <c:v>1295</c:v>
                </c:pt>
                <c:pt idx="121">
                  <c:v>1290</c:v>
                </c:pt>
                <c:pt idx="122">
                  <c:v>1290</c:v>
                </c:pt>
                <c:pt idx="123">
                  <c:v>1295</c:v>
                </c:pt>
                <c:pt idx="124">
                  <c:v>1295</c:v>
                </c:pt>
                <c:pt idx="125">
                  <c:v>1290</c:v>
                </c:pt>
                <c:pt idx="126">
                  <c:v>1295</c:v>
                </c:pt>
                <c:pt idx="127">
                  <c:v>1300</c:v>
                </c:pt>
                <c:pt idx="128">
                  <c:v>1305</c:v>
                </c:pt>
                <c:pt idx="129">
                  <c:v>1315</c:v>
                </c:pt>
                <c:pt idx="130">
                  <c:v>1315</c:v>
                </c:pt>
                <c:pt idx="131">
                  <c:v>1320</c:v>
                </c:pt>
                <c:pt idx="132">
                  <c:v>1325</c:v>
                </c:pt>
                <c:pt idx="133">
                  <c:v>1325</c:v>
                </c:pt>
                <c:pt idx="134">
                  <c:v>1330</c:v>
                </c:pt>
                <c:pt idx="135">
                  <c:v>1330</c:v>
                </c:pt>
                <c:pt idx="136">
                  <c:v>1330</c:v>
                </c:pt>
                <c:pt idx="137">
                  <c:v>1330</c:v>
                </c:pt>
                <c:pt idx="138">
                  <c:v>1325</c:v>
                </c:pt>
                <c:pt idx="139">
                  <c:v>1315</c:v>
                </c:pt>
                <c:pt idx="140">
                  <c:v>1335</c:v>
                </c:pt>
                <c:pt idx="141">
                  <c:v>1350</c:v>
                </c:pt>
                <c:pt idx="142">
                  <c:v>1385</c:v>
                </c:pt>
                <c:pt idx="143">
                  <c:v>1425</c:v>
                </c:pt>
                <c:pt idx="144">
                  <c:v>1435</c:v>
                </c:pt>
                <c:pt idx="145">
                  <c:v>1450</c:v>
                </c:pt>
                <c:pt idx="146">
                  <c:v>1450</c:v>
                </c:pt>
                <c:pt idx="147">
                  <c:v>1445</c:v>
                </c:pt>
                <c:pt idx="148">
                  <c:v>1445</c:v>
                </c:pt>
                <c:pt idx="149">
                  <c:v>1445</c:v>
                </c:pt>
                <c:pt idx="150">
                  <c:v>1445</c:v>
                </c:pt>
                <c:pt idx="151">
                  <c:v>1455</c:v>
                </c:pt>
                <c:pt idx="152">
                  <c:v>1495</c:v>
                </c:pt>
                <c:pt idx="153">
                  <c:v>1515</c:v>
                </c:pt>
                <c:pt idx="154">
                  <c:v>1510</c:v>
                </c:pt>
                <c:pt idx="155">
                  <c:v>1515</c:v>
                </c:pt>
                <c:pt idx="156">
                  <c:v>1530</c:v>
                </c:pt>
                <c:pt idx="157">
                  <c:v>1530</c:v>
                </c:pt>
                <c:pt idx="158">
                  <c:v>1535</c:v>
                </c:pt>
                <c:pt idx="159">
                  <c:v>1535</c:v>
                </c:pt>
                <c:pt idx="160">
                  <c:v>1535</c:v>
                </c:pt>
                <c:pt idx="161">
                  <c:v>1540</c:v>
                </c:pt>
                <c:pt idx="162">
                  <c:v>1540</c:v>
                </c:pt>
                <c:pt idx="163">
                  <c:v>1540</c:v>
                </c:pt>
                <c:pt idx="164">
                  <c:v>1540</c:v>
                </c:pt>
                <c:pt idx="165">
                  <c:v>1545</c:v>
                </c:pt>
                <c:pt idx="166">
                  <c:v>1595</c:v>
                </c:pt>
                <c:pt idx="167">
                  <c:v>1605</c:v>
                </c:pt>
                <c:pt idx="168">
                  <c:v>1600</c:v>
                </c:pt>
                <c:pt idx="169">
                  <c:v>1580</c:v>
                </c:pt>
                <c:pt idx="170">
                  <c:v>1575</c:v>
                </c:pt>
                <c:pt idx="171">
                  <c:v>1560</c:v>
                </c:pt>
                <c:pt idx="172">
                  <c:v>1555</c:v>
                </c:pt>
                <c:pt idx="173">
                  <c:v>1550</c:v>
                </c:pt>
                <c:pt idx="174">
                  <c:v>1540</c:v>
                </c:pt>
                <c:pt idx="175">
                  <c:v>1525</c:v>
                </c:pt>
                <c:pt idx="176">
                  <c:v>1505</c:v>
                </c:pt>
                <c:pt idx="177">
                  <c:v>1505</c:v>
                </c:pt>
                <c:pt idx="178">
                  <c:v>1490</c:v>
                </c:pt>
                <c:pt idx="179">
                  <c:v>1480</c:v>
                </c:pt>
                <c:pt idx="180">
                  <c:v>1465</c:v>
                </c:pt>
                <c:pt idx="181">
                  <c:v>1470</c:v>
                </c:pt>
                <c:pt idx="182">
                  <c:v>1465</c:v>
                </c:pt>
                <c:pt idx="183">
                  <c:v>1430</c:v>
                </c:pt>
                <c:pt idx="184">
                  <c:v>1435</c:v>
                </c:pt>
                <c:pt idx="185">
                  <c:v>1420</c:v>
                </c:pt>
                <c:pt idx="186">
                  <c:v>1390</c:v>
                </c:pt>
                <c:pt idx="187">
                  <c:v>1375</c:v>
                </c:pt>
                <c:pt idx="188">
                  <c:v>1370</c:v>
                </c:pt>
                <c:pt idx="189">
                  <c:v>1370</c:v>
                </c:pt>
                <c:pt idx="190">
                  <c:v>1370</c:v>
                </c:pt>
                <c:pt idx="191">
                  <c:v>1365</c:v>
                </c:pt>
                <c:pt idx="192">
                  <c:v>1355</c:v>
                </c:pt>
                <c:pt idx="193">
                  <c:v>1360</c:v>
                </c:pt>
                <c:pt idx="194">
                  <c:v>1390</c:v>
                </c:pt>
                <c:pt idx="195">
                  <c:v>1400</c:v>
                </c:pt>
                <c:pt idx="196">
                  <c:v>1440</c:v>
                </c:pt>
                <c:pt idx="197">
                  <c:v>1480</c:v>
                </c:pt>
                <c:pt idx="198">
                  <c:v>1465</c:v>
                </c:pt>
                <c:pt idx="199">
                  <c:v>1490</c:v>
                </c:pt>
                <c:pt idx="200">
                  <c:v>1525</c:v>
                </c:pt>
                <c:pt idx="201">
                  <c:v>1535</c:v>
                </c:pt>
                <c:pt idx="202">
                  <c:v>1540</c:v>
                </c:pt>
                <c:pt idx="203">
                  <c:v>1590</c:v>
                </c:pt>
                <c:pt idx="204">
                  <c:v>1610</c:v>
                </c:pt>
                <c:pt idx="205">
                  <c:v>1640</c:v>
                </c:pt>
                <c:pt idx="206">
                  <c:v>1620</c:v>
                </c:pt>
                <c:pt idx="207">
                  <c:v>1625</c:v>
                </c:pt>
                <c:pt idx="208">
                  <c:v>1620</c:v>
                </c:pt>
                <c:pt idx="209">
                  <c:v>1630</c:v>
                </c:pt>
                <c:pt idx="210">
                  <c:v>1690</c:v>
                </c:pt>
                <c:pt idx="211">
                  <c:v>1730</c:v>
                </c:pt>
                <c:pt idx="212">
                  <c:v>1735</c:v>
                </c:pt>
                <c:pt idx="213">
                  <c:v>1765</c:v>
                </c:pt>
                <c:pt idx="214">
                  <c:v>1770</c:v>
                </c:pt>
                <c:pt idx="215">
                  <c:v>1785</c:v>
                </c:pt>
                <c:pt idx="216">
                  <c:v>1840</c:v>
                </c:pt>
                <c:pt idx="217">
                  <c:v>1845</c:v>
                </c:pt>
                <c:pt idx="218">
                  <c:v>1855</c:v>
                </c:pt>
                <c:pt idx="219">
                  <c:v>1895</c:v>
                </c:pt>
                <c:pt idx="220">
                  <c:v>1980</c:v>
                </c:pt>
                <c:pt idx="221">
                  <c:v>2080</c:v>
                </c:pt>
                <c:pt idx="222">
                  <c:v>2200</c:v>
                </c:pt>
                <c:pt idx="223">
                  <c:v>2240</c:v>
                </c:pt>
                <c:pt idx="224">
                  <c:v>2240</c:v>
                </c:pt>
                <c:pt idx="225">
                  <c:v>2240</c:v>
                </c:pt>
                <c:pt idx="226">
                  <c:v>2285</c:v>
                </c:pt>
                <c:pt idx="227">
                  <c:v>2320</c:v>
                </c:pt>
                <c:pt idx="228">
                  <c:v>2405</c:v>
                </c:pt>
                <c:pt idx="229">
                  <c:v>2480</c:v>
                </c:pt>
                <c:pt idx="230">
                  <c:v>2545</c:v>
                </c:pt>
                <c:pt idx="231">
                  <c:v>2580</c:v>
                </c:pt>
                <c:pt idx="232">
                  <c:v>2630</c:v>
                </c:pt>
                <c:pt idx="233">
                  <c:v>2670</c:v>
                </c:pt>
                <c:pt idx="234">
                  <c:v>2665</c:v>
                </c:pt>
                <c:pt idx="235">
                  <c:v>2660</c:v>
                </c:pt>
                <c:pt idx="236">
                  <c:v>2675</c:v>
                </c:pt>
                <c:pt idx="237">
                  <c:v>2660</c:v>
                </c:pt>
                <c:pt idx="238">
                  <c:v>2660</c:v>
                </c:pt>
                <c:pt idx="239">
                  <c:v>2640</c:v>
                </c:pt>
                <c:pt idx="240">
                  <c:v>2595</c:v>
                </c:pt>
                <c:pt idx="241">
                  <c:v>2535</c:v>
                </c:pt>
                <c:pt idx="242">
                  <c:v>2500</c:v>
                </c:pt>
                <c:pt idx="243">
                  <c:v>2455</c:v>
                </c:pt>
                <c:pt idx="244">
                  <c:v>2340</c:v>
                </c:pt>
                <c:pt idx="245">
                  <c:v>2310</c:v>
                </c:pt>
                <c:pt idx="246">
                  <c:v>2310</c:v>
                </c:pt>
                <c:pt idx="247">
                  <c:v>2305</c:v>
                </c:pt>
                <c:pt idx="248">
                  <c:v>2170</c:v>
                </c:pt>
                <c:pt idx="249">
                  <c:v>2080</c:v>
                </c:pt>
                <c:pt idx="250">
                  <c:v>1975</c:v>
                </c:pt>
                <c:pt idx="251">
                  <c:v>1930</c:v>
                </c:pt>
                <c:pt idx="252">
                  <c:v>1900</c:v>
                </c:pt>
                <c:pt idx="253">
                  <c:v>1840</c:v>
                </c:pt>
                <c:pt idx="254">
                  <c:v>1850</c:v>
                </c:pt>
                <c:pt idx="255">
                  <c:v>1825</c:v>
                </c:pt>
                <c:pt idx="256">
                  <c:v>1790</c:v>
                </c:pt>
                <c:pt idx="257">
                  <c:v>1790</c:v>
                </c:pt>
                <c:pt idx="258">
                  <c:v>1775</c:v>
                </c:pt>
                <c:pt idx="259">
                  <c:v>1780</c:v>
                </c:pt>
                <c:pt idx="260">
                  <c:v>1775</c:v>
                </c:pt>
                <c:pt idx="261">
                  <c:v>1770</c:v>
                </c:pt>
                <c:pt idx="262">
                  <c:v>1750</c:v>
                </c:pt>
                <c:pt idx="263">
                  <c:v>1785</c:v>
                </c:pt>
                <c:pt idx="264">
                  <c:v>1790</c:v>
                </c:pt>
                <c:pt idx="265">
                  <c:v>1820</c:v>
                </c:pt>
                <c:pt idx="266">
                  <c:v>1865</c:v>
                </c:pt>
                <c:pt idx="267">
                  <c:v>1890</c:v>
                </c:pt>
                <c:pt idx="268">
                  <c:v>2000</c:v>
                </c:pt>
                <c:pt idx="269">
                  <c:v>2105</c:v>
                </c:pt>
                <c:pt idx="270">
                  <c:v>2200</c:v>
                </c:pt>
                <c:pt idx="271">
                  <c:v>2245</c:v>
                </c:pt>
                <c:pt idx="272">
                  <c:v>2250</c:v>
                </c:pt>
                <c:pt idx="273">
                  <c:v>2240</c:v>
                </c:pt>
                <c:pt idx="274">
                  <c:v>2255</c:v>
                </c:pt>
                <c:pt idx="275">
                  <c:v>2190</c:v>
                </c:pt>
                <c:pt idx="276">
                  <c:v>2020</c:v>
                </c:pt>
                <c:pt idx="277">
                  <c:v>1940</c:v>
                </c:pt>
                <c:pt idx="278">
                  <c:v>1845</c:v>
                </c:pt>
                <c:pt idx="279">
                  <c:v>1800</c:v>
                </c:pt>
                <c:pt idx="280">
                  <c:v>1760</c:v>
                </c:pt>
                <c:pt idx="281">
                  <c:v>1790</c:v>
                </c:pt>
                <c:pt idx="282">
                  <c:v>1790</c:v>
                </c:pt>
                <c:pt idx="283">
                  <c:v>1815</c:v>
                </c:pt>
                <c:pt idx="284">
                  <c:v>1865</c:v>
                </c:pt>
                <c:pt idx="285">
                  <c:v>1915</c:v>
                </c:pt>
                <c:pt idx="286">
                  <c:v>1915</c:v>
                </c:pt>
                <c:pt idx="287">
                  <c:v>1810</c:v>
                </c:pt>
                <c:pt idx="288">
                  <c:v>1670</c:v>
                </c:pt>
                <c:pt idx="289">
                  <c:v>1645</c:v>
                </c:pt>
                <c:pt idx="290">
                  <c:v>1645</c:v>
                </c:pt>
                <c:pt idx="291">
                  <c:v>1650</c:v>
                </c:pt>
                <c:pt idx="292">
                  <c:v>1645</c:v>
                </c:pt>
                <c:pt idx="293">
                  <c:v>1655</c:v>
                </c:pt>
                <c:pt idx="294">
                  <c:v>1690</c:v>
                </c:pt>
                <c:pt idx="295">
                  <c:v>1705</c:v>
                </c:pt>
                <c:pt idx="296">
                  <c:v>1700</c:v>
                </c:pt>
                <c:pt idx="297">
                  <c:v>1745</c:v>
                </c:pt>
                <c:pt idx="298">
                  <c:v>1790</c:v>
                </c:pt>
                <c:pt idx="299">
                  <c:v>1795</c:v>
                </c:pt>
                <c:pt idx="300">
                  <c:v>1830</c:v>
                </c:pt>
                <c:pt idx="301">
                  <c:v>1835</c:v>
                </c:pt>
                <c:pt idx="302">
                  <c:v>1830</c:v>
                </c:pt>
                <c:pt idx="303">
                  <c:v>1850</c:v>
                </c:pt>
                <c:pt idx="304">
                  <c:v>1885</c:v>
                </c:pt>
                <c:pt idx="305">
                  <c:v>1930</c:v>
                </c:pt>
                <c:pt idx="306">
                  <c:v>1990</c:v>
                </c:pt>
                <c:pt idx="307">
                  <c:v>2030</c:v>
                </c:pt>
                <c:pt idx="308">
                  <c:v>2020</c:v>
                </c:pt>
                <c:pt idx="309">
                  <c:v>2010</c:v>
                </c:pt>
                <c:pt idx="310">
                  <c:v>2010</c:v>
                </c:pt>
                <c:pt idx="311">
                  <c:v>2000</c:v>
                </c:pt>
                <c:pt idx="312">
                  <c:v>2005</c:v>
                </c:pt>
                <c:pt idx="313">
                  <c:v>1940</c:v>
                </c:pt>
                <c:pt idx="314">
                  <c:v>1880</c:v>
                </c:pt>
                <c:pt idx="315">
                  <c:v>1845</c:v>
                </c:pt>
                <c:pt idx="316">
                  <c:v>1840</c:v>
                </c:pt>
                <c:pt idx="317">
                  <c:v>1800</c:v>
                </c:pt>
                <c:pt idx="318">
                  <c:v>1745</c:v>
                </c:pt>
                <c:pt idx="319">
                  <c:v>1745</c:v>
                </c:pt>
                <c:pt idx="320">
                  <c:v>1735</c:v>
                </c:pt>
                <c:pt idx="321">
                  <c:v>1730</c:v>
                </c:pt>
                <c:pt idx="322">
                  <c:v>1715</c:v>
                </c:pt>
                <c:pt idx="323">
                  <c:v>1730</c:v>
                </c:pt>
                <c:pt idx="324">
                  <c:v>1770</c:v>
                </c:pt>
                <c:pt idx="325">
                  <c:v>1610</c:v>
                </c:pt>
                <c:pt idx="326">
                  <c:v>1610</c:v>
                </c:pt>
                <c:pt idx="327">
                  <c:v>1610</c:v>
                </c:pt>
                <c:pt idx="328">
                  <c:v>1620</c:v>
                </c:pt>
                <c:pt idx="329">
                  <c:v>1695</c:v>
                </c:pt>
                <c:pt idx="330">
                  <c:v>1735</c:v>
                </c:pt>
                <c:pt idx="331">
                  <c:v>1750</c:v>
                </c:pt>
                <c:pt idx="332">
                  <c:v>1750</c:v>
                </c:pt>
                <c:pt idx="333">
                  <c:v>1800</c:v>
                </c:pt>
                <c:pt idx="334">
                  <c:v>1910</c:v>
                </c:pt>
                <c:pt idx="335">
                  <c:v>1800</c:v>
                </c:pt>
                <c:pt idx="336">
                  <c:v>1760</c:v>
                </c:pt>
                <c:pt idx="337">
                  <c:v>1775</c:v>
                </c:pt>
                <c:pt idx="338">
                  <c:v>1795</c:v>
                </c:pt>
                <c:pt idx="339">
                  <c:v>1845</c:v>
                </c:pt>
                <c:pt idx="340">
                  <c:v>1920</c:v>
                </c:pt>
                <c:pt idx="341">
                  <c:v>1935</c:v>
                </c:pt>
                <c:pt idx="342">
                  <c:v>1940</c:v>
                </c:pt>
                <c:pt idx="343">
                  <c:v>1940</c:v>
                </c:pt>
                <c:pt idx="344">
                  <c:v>1955</c:v>
                </c:pt>
                <c:pt idx="345">
                  <c:v>1995</c:v>
                </c:pt>
                <c:pt idx="346">
                  <c:v>2025</c:v>
                </c:pt>
                <c:pt idx="347">
                  <c:v>2025</c:v>
                </c:pt>
                <c:pt idx="348">
                  <c:v>2025</c:v>
                </c:pt>
                <c:pt idx="349">
                  <c:v>2025</c:v>
                </c:pt>
                <c:pt idx="350">
                  <c:v>2045</c:v>
                </c:pt>
                <c:pt idx="351">
                  <c:v>2050</c:v>
                </c:pt>
                <c:pt idx="352">
                  <c:v>2075</c:v>
                </c:pt>
                <c:pt idx="353">
                  <c:v>2075</c:v>
                </c:pt>
                <c:pt idx="354">
                  <c:v>2075</c:v>
                </c:pt>
                <c:pt idx="355">
                  <c:v>2100</c:v>
                </c:pt>
                <c:pt idx="356">
                  <c:v>2105</c:v>
                </c:pt>
                <c:pt idx="357">
                  <c:v>2105</c:v>
                </c:pt>
                <c:pt idx="358">
                  <c:v>2105</c:v>
                </c:pt>
                <c:pt idx="359">
                  <c:v>2125</c:v>
                </c:pt>
                <c:pt idx="360">
                  <c:v>2120</c:v>
                </c:pt>
                <c:pt idx="361">
                  <c:v>2125</c:v>
                </c:pt>
                <c:pt idx="362">
                  <c:v>2120</c:v>
                </c:pt>
                <c:pt idx="363">
                  <c:v>2120</c:v>
                </c:pt>
                <c:pt idx="364">
                  <c:v>2120</c:v>
                </c:pt>
                <c:pt idx="365">
                  <c:v>2120</c:v>
                </c:pt>
                <c:pt idx="366">
                  <c:v>2120</c:v>
                </c:pt>
                <c:pt idx="367">
                  <c:v>2115</c:v>
                </c:pt>
                <c:pt idx="368">
                  <c:v>2060</c:v>
                </c:pt>
                <c:pt idx="369">
                  <c:v>2015</c:v>
                </c:pt>
                <c:pt idx="370">
                  <c:v>1960</c:v>
                </c:pt>
                <c:pt idx="371">
                  <c:v>1950</c:v>
                </c:pt>
                <c:pt idx="372">
                  <c:v>1955</c:v>
                </c:pt>
                <c:pt idx="373">
                  <c:v>1960</c:v>
                </c:pt>
                <c:pt idx="374">
                  <c:v>1975</c:v>
                </c:pt>
                <c:pt idx="375">
                  <c:v>1935</c:v>
                </c:pt>
                <c:pt idx="376">
                  <c:v>1885</c:v>
                </c:pt>
                <c:pt idx="377">
                  <c:v>1885</c:v>
                </c:pt>
                <c:pt idx="378">
                  <c:v>1875</c:v>
                </c:pt>
                <c:pt idx="379">
                  <c:v>1835</c:v>
                </c:pt>
                <c:pt idx="380">
                  <c:v>1805</c:v>
                </c:pt>
                <c:pt idx="381">
                  <c:v>1780</c:v>
                </c:pt>
                <c:pt idx="382">
                  <c:v>1855</c:v>
                </c:pt>
                <c:pt idx="383">
                  <c:v>1860</c:v>
                </c:pt>
                <c:pt idx="384">
                  <c:v>1855</c:v>
                </c:pt>
                <c:pt idx="385">
                  <c:v>1930</c:v>
                </c:pt>
                <c:pt idx="386">
                  <c:v>1945</c:v>
                </c:pt>
                <c:pt idx="387">
                  <c:v>2020</c:v>
                </c:pt>
                <c:pt idx="388">
                  <c:v>2060</c:v>
                </c:pt>
                <c:pt idx="389">
                  <c:v>2055</c:v>
                </c:pt>
                <c:pt idx="390">
                  <c:v>2055</c:v>
                </c:pt>
                <c:pt idx="391">
                  <c:v>2050</c:v>
                </c:pt>
                <c:pt idx="392">
                  <c:v>2050</c:v>
                </c:pt>
                <c:pt idx="393">
                  <c:v>2050</c:v>
                </c:pt>
                <c:pt idx="394">
                  <c:v>2050</c:v>
                </c:pt>
                <c:pt idx="395">
                  <c:v>2030</c:v>
                </c:pt>
                <c:pt idx="396">
                  <c:v>1985</c:v>
                </c:pt>
                <c:pt idx="397">
                  <c:v>1955</c:v>
                </c:pt>
                <c:pt idx="398">
                  <c:v>1945</c:v>
                </c:pt>
                <c:pt idx="399">
                  <c:v>1950</c:v>
                </c:pt>
                <c:pt idx="400">
                  <c:v>1955</c:v>
                </c:pt>
                <c:pt idx="401">
                  <c:v>1950</c:v>
                </c:pt>
                <c:pt idx="402">
                  <c:v>1955</c:v>
                </c:pt>
                <c:pt idx="403">
                  <c:v>1955</c:v>
                </c:pt>
                <c:pt idx="404">
                  <c:v>1950</c:v>
                </c:pt>
                <c:pt idx="405">
                  <c:v>1950</c:v>
                </c:pt>
                <c:pt idx="406">
                  <c:v>1955</c:v>
                </c:pt>
                <c:pt idx="407">
                  <c:v>1950</c:v>
                </c:pt>
                <c:pt idx="408">
                  <c:v>1950</c:v>
                </c:pt>
                <c:pt idx="409">
                  <c:v>1925</c:v>
                </c:pt>
                <c:pt idx="410">
                  <c:v>1930</c:v>
                </c:pt>
                <c:pt idx="411">
                  <c:v>1870</c:v>
                </c:pt>
                <c:pt idx="412">
                  <c:v>1840</c:v>
                </c:pt>
                <c:pt idx="413">
                  <c:v>1840</c:v>
                </c:pt>
                <c:pt idx="414">
                  <c:v>1840</c:v>
                </c:pt>
                <c:pt idx="415">
                  <c:v>1810</c:v>
                </c:pt>
                <c:pt idx="416">
                  <c:v>1750</c:v>
                </c:pt>
                <c:pt idx="417">
                  <c:v>1745</c:v>
                </c:pt>
                <c:pt idx="418">
                  <c:v>1735</c:v>
                </c:pt>
                <c:pt idx="419">
                  <c:v>1725</c:v>
                </c:pt>
                <c:pt idx="420">
                  <c:v>1715</c:v>
                </c:pt>
                <c:pt idx="421">
                  <c:v>1660</c:v>
                </c:pt>
                <c:pt idx="422">
                  <c:v>1635</c:v>
                </c:pt>
                <c:pt idx="423">
                  <c:v>1595</c:v>
                </c:pt>
                <c:pt idx="424">
                  <c:v>1540</c:v>
                </c:pt>
                <c:pt idx="425">
                  <c:v>1530</c:v>
                </c:pt>
                <c:pt idx="426">
                  <c:v>1530</c:v>
                </c:pt>
                <c:pt idx="427">
                  <c:v>1520</c:v>
                </c:pt>
                <c:pt idx="428">
                  <c:v>1530</c:v>
                </c:pt>
                <c:pt idx="429">
                  <c:v>1525</c:v>
                </c:pt>
                <c:pt idx="430">
                  <c:v>1540</c:v>
                </c:pt>
                <c:pt idx="431">
                  <c:v>1540</c:v>
                </c:pt>
                <c:pt idx="432">
                  <c:v>1580</c:v>
                </c:pt>
                <c:pt idx="433">
                  <c:v>1605</c:v>
                </c:pt>
                <c:pt idx="434">
                  <c:v>1615</c:v>
                </c:pt>
                <c:pt idx="435">
                  <c:v>1665</c:v>
                </c:pt>
                <c:pt idx="436">
                  <c:v>1675</c:v>
                </c:pt>
                <c:pt idx="437">
                  <c:v>1735</c:v>
                </c:pt>
                <c:pt idx="438">
                  <c:v>1720</c:v>
                </c:pt>
                <c:pt idx="439">
                  <c:v>1735</c:v>
                </c:pt>
                <c:pt idx="440">
                  <c:v>1725</c:v>
                </c:pt>
                <c:pt idx="441">
                  <c:v>1740</c:v>
                </c:pt>
                <c:pt idx="442">
                  <c:v>1770</c:v>
                </c:pt>
                <c:pt idx="443">
                  <c:v>1835</c:v>
                </c:pt>
                <c:pt idx="444">
                  <c:v>1870</c:v>
                </c:pt>
                <c:pt idx="445">
                  <c:v>1875</c:v>
                </c:pt>
                <c:pt idx="446">
                  <c:v>1875</c:v>
                </c:pt>
                <c:pt idx="447">
                  <c:v>1950</c:v>
                </c:pt>
                <c:pt idx="448">
                  <c:v>2000</c:v>
                </c:pt>
                <c:pt idx="449">
                  <c:v>2065</c:v>
                </c:pt>
                <c:pt idx="450">
                  <c:v>2080</c:v>
                </c:pt>
                <c:pt idx="451">
                  <c:v>2085</c:v>
                </c:pt>
                <c:pt idx="452">
                  <c:v>2095</c:v>
                </c:pt>
                <c:pt idx="453">
                  <c:v>2105</c:v>
                </c:pt>
                <c:pt idx="454">
                  <c:v>2105</c:v>
                </c:pt>
                <c:pt idx="455">
                  <c:v>2110</c:v>
                </c:pt>
                <c:pt idx="456">
                  <c:v>2120</c:v>
                </c:pt>
                <c:pt idx="457">
                  <c:v>2135</c:v>
                </c:pt>
                <c:pt idx="458">
                  <c:v>2160</c:v>
                </c:pt>
                <c:pt idx="459">
                  <c:v>2195</c:v>
                </c:pt>
                <c:pt idx="460">
                  <c:v>2250</c:v>
                </c:pt>
                <c:pt idx="461">
                  <c:v>2245</c:v>
                </c:pt>
                <c:pt idx="462">
                  <c:v>2250</c:v>
                </c:pt>
                <c:pt idx="463">
                  <c:v>2250</c:v>
                </c:pt>
                <c:pt idx="464">
                  <c:v>2250</c:v>
                </c:pt>
                <c:pt idx="465">
                  <c:v>2250</c:v>
                </c:pt>
                <c:pt idx="466">
                  <c:v>2265</c:v>
                </c:pt>
                <c:pt idx="467">
                  <c:v>2285</c:v>
                </c:pt>
                <c:pt idx="468">
                  <c:v>2320</c:v>
                </c:pt>
                <c:pt idx="469">
                  <c:v>2345</c:v>
                </c:pt>
                <c:pt idx="470">
                  <c:v>2345</c:v>
                </c:pt>
                <c:pt idx="471">
                  <c:v>2390</c:v>
                </c:pt>
                <c:pt idx="472">
                  <c:v>2425</c:v>
                </c:pt>
                <c:pt idx="473">
                  <c:v>2440</c:v>
                </c:pt>
                <c:pt idx="474">
                  <c:v>2395</c:v>
                </c:pt>
                <c:pt idx="475">
                  <c:v>2395</c:v>
                </c:pt>
                <c:pt idx="476">
                  <c:v>2390</c:v>
                </c:pt>
                <c:pt idx="477">
                  <c:v>2355</c:v>
                </c:pt>
                <c:pt idx="478">
                  <c:v>2350</c:v>
                </c:pt>
                <c:pt idx="479">
                  <c:v>2350</c:v>
                </c:pt>
                <c:pt idx="480">
                  <c:v>2350</c:v>
                </c:pt>
                <c:pt idx="481">
                  <c:v>2195</c:v>
                </c:pt>
                <c:pt idx="482">
                  <c:v>2195</c:v>
                </c:pt>
                <c:pt idx="483">
                  <c:v>2170</c:v>
                </c:pt>
                <c:pt idx="484">
                  <c:v>2130</c:v>
                </c:pt>
                <c:pt idx="485">
                  <c:v>2090</c:v>
                </c:pt>
                <c:pt idx="486">
                  <c:v>2085</c:v>
                </c:pt>
                <c:pt idx="487">
                  <c:v>2090</c:v>
                </c:pt>
                <c:pt idx="488">
                  <c:v>2080</c:v>
                </c:pt>
                <c:pt idx="489">
                  <c:v>2045</c:v>
                </c:pt>
                <c:pt idx="490">
                  <c:v>1945</c:v>
                </c:pt>
                <c:pt idx="491">
                  <c:v>1885</c:v>
                </c:pt>
                <c:pt idx="492">
                  <c:v>1860</c:v>
                </c:pt>
                <c:pt idx="493">
                  <c:v>1855</c:v>
                </c:pt>
                <c:pt idx="494">
                  <c:v>1850</c:v>
                </c:pt>
                <c:pt idx="495">
                  <c:v>1835</c:v>
                </c:pt>
                <c:pt idx="496">
                  <c:v>1780</c:v>
                </c:pt>
                <c:pt idx="497">
                  <c:v>1730</c:v>
                </c:pt>
                <c:pt idx="498">
                  <c:v>1730</c:v>
                </c:pt>
                <c:pt idx="499">
                  <c:v>1725</c:v>
                </c:pt>
                <c:pt idx="500">
                  <c:v>1725</c:v>
                </c:pt>
                <c:pt idx="501">
                  <c:v>1715</c:v>
                </c:pt>
                <c:pt idx="502">
                  <c:v>1705</c:v>
                </c:pt>
                <c:pt idx="503">
                  <c:v>1640</c:v>
                </c:pt>
                <c:pt idx="504">
                  <c:v>1605</c:v>
                </c:pt>
                <c:pt idx="505">
                  <c:v>1650</c:v>
                </c:pt>
                <c:pt idx="506">
                  <c:v>1655</c:v>
                </c:pt>
                <c:pt idx="507">
                  <c:v>1710</c:v>
                </c:pt>
                <c:pt idx="508">
                  <c:v>1755</c:v>
                </c:pt>
                <c:pt idx="509">
                  <c:v>1800</c:v>
                </c:pt>
                <c:pt idx="510">
                  <c:v>1855</c:v>
                </c:pt>
                <c:pt idx="511">
                  <c:v>1865</c:v>
                </c:pt>
                <c:pt idx="512">
                  <c:v>1915</c:v>
                </c:pt>
                <c:pt idx="513">
                  <c:v>1970</c:v>
                </c:pt>
                <c:pt idx="514">
                  <c:v>1930</c:v>
                </c:pt>
                <c:pt idx="515">
                  <c:v>1960</c:v>
                </c:pt>
                <c:pt idx="516">
                  <c:v>1995</c:v>
                </c:pt>
                <c:pt idx="517">
                  <c:v>2010</c:v>
                </c:pt>
                <c:pt idx="518">
                  <c:v>2015</c:v>
                </c:pt>
                <c:pt idx="519">
                  <c:v>2065</c:v>
                </c:pt>
                <c:pt idx="520">
                  <c:v>2105</c:v>
                </c:pt>
                <c:pt idx="521">
                  <c:v>2120</c:v>
                </c:pt>
                <c:pt idx="522">
                  <c:v>2140</c:v>
                </c:pt>
                <c:pt idx="523">
                  <c:v>2175</c:v>
                </c:pt>
                <c:pt idx="524">
                  <c:v>2210</c:v>
                </c:pt>
                <c:pt idx="525">
                  <c:v>2250</c:v>
                </c:pt>
                <c:pt idx="526">
                  <c:v>2245</c:v>
                </c:pt>
                <c:pt idx="527">
                  <c:v>2240</c:v>
                </c:pt>
                <c:pt idx="528">
                  <c:v>2240</c:v>
                </c:pt>
                <c:pt idx="529">
                  <c:v>2215</c:v>
                </c:pt>
                <c:pt idx="530">
                  <c:v>2195</c:v>
                </c:pt>
                <c:pt idx="531">
                  <c:v>2170</c:v>
                </c:pt>
                <c:pt idx="532">
                  <c:v>2110</c:v>
                </c:pt>
                <c:pt idx="533">
                  <c:v>2095</c:v>
                </c:pt>
                <c:pt idx="534">
                  <c:v>2030</c:v>
                </c:pt>
                <c:pt idx="535">
                  <c:v>1995</c:v>
                </c:pt>
                <c:pt idx="536">
                  <c:v>1990</c:v>
                </c:pt>
                <c:pt idx="537">
                  <c:v>1960</c:v>
                </c:pt>
                <c:pt idx="538">
                  <c:v>1910</c:v>
                </c:pt>
                <c:pt idx="539">
                  <c:v>1890</c:v>
                </c:pt>
                <c:pt idx="540">
                  <c:v>1860</c:v>
                </c:pt>
                <c:pt idx="541">
                  <c:v>1805</c:v>
                </c:pt>
                <c:pt idx="542">
                  <c:v>1800</c:v>
                </c:pt>
                <c:pt idx="543">
                  <c:v>1795</c:v>
                </c:pt>
                <c:pt idx="544">
                  <c:v>1760</c:v>
                </c:pt>
                <c:pt idx="545">
                  <c:v>1745</c:v>
                </c:pt>
                <c:pt idx="546">
                  <c:v>1745</c:v>
                </c:pt>
                <c:pt idx="547">
                  <c:v>1745</c:v>
                </c:pt>
                <c:pt idx="548">
                  <c:v>1735</c:v>
                </c:pt>
                <c:pt idx="549">
                  <c:v>1695</c:v>
                </c:pt>
                <c:pt idx="550">
                  <c:v>1685</c:v>
                </c:pt>
                <c:pt idx="551">
                  <c:v>1685</c:v>
                </c:pt>
                <c:pt idx="552">
                  <c:v>1685</c:v>
                </c:pt>
                <c:pt idx="553">
                  <c:v>1675</c:v>
                </c:pt>
                <c:pt idx="554">
                  <c:v>1640</c:v>
                </c:pt>
                <c:pt idx="555">
                  <c:v>1610</c:v>
                </c:pt>
                <c:pt idx="556">
                  <c:v>1595</c:v>
                </c:pt>
                <c:pt idx="557">
                  <c:v>1575</c:v>
                </c:pt>
                <c:pt idx="558">
                  <c:v>1565</c:v>
                </c:pt>
                <c:pt idx="559">
                  <c:v>1570</c:v>
                </c:pt>
                <c:pt idx="560">
                  <c:v>1575</c:v>
                </c:pt>
                <c:pt idx="561">
                  <c:v>1580</c:v>
                </c:pt>
                <c:pt idx="562">
                  <c:v>1555</c:v>
                </c:pt>
                <c:pt idx="563">
                  <c:v>1550</c:v>
                </c:pt>
                <c:pt idx="564">
                  <c:v>1545</c:v>
                </c:pt>
                <c:pt idx="565">
                  <c:v>1520</c:v>
                </c:pt>
                <c:pt idx="566">
                  <c:v>1495</c:v>
                </c:pt>
                <c:pt idx="567">
                  <c:v>1505</c:v>
                </c:pt>
                <c:pt idx="568">
                  <c:v>1455</c:v>
                </c:pt>
                <c:pt idx="569">
                  <c:v>1410</c:v>
                </c:pt>
                <c:pt idx="570">
                  <c:v>1395</c:v>
                </c:pt>
                <c:pt idx="571">
                  <c:v>1390</c:v>
                </c:pt>
                <c:pt idx="572">
                  <c:v>1380</c:v>
                </c:pt>
                <c:pt idx="573">
                  <c:v>1375</c:v>
                </c:pt>
                <c:pt idx="574">
                  <c:v>1360</c:v>
                </c:pt>
                <c:pt idx="575">
                  <c:v>1345</c:v>
                </c:pt>
                <c:pt idx="576">
                  <c:v>1360</c:v>
                </c:pt>
                <c:pt idx="577">
                  <c:v>1325</c:v>
                </c:pt>
                <c:pt idx="578">
                  <c:v>1305</c:v>
                </c:pt>
                <c:pt idx="579">
                  <c:v>1305</c:v>
                </c:pt>
                <c:pt idx="580">
                  <c:v>1305</c:v>
                </c:pt>
                <c:pt idx="581">
                  <c:v>1305</c:v>
                </c:pt>
                <c:pt idx="582">
                  <c:v>1305</c:v>
                </c:pt>
                <c:pt idx="583">
                  <c:v>1305</c:v>
                </c:pt>
                <c:pt idx="584">
                  <c:v>1285</c:v>
                </c:pt>
                <c:pt idx="585">
                  <c:v>1200</c:v>
                </c:pt>
                <c:pt idx="586">
                  <c:v>1170</c:v>
                </c:pt>
                <c:pt idx="587">
                  <c:v>1170</c:v>
                </c:pt>
                <c:pt idx="588">
                  <c:v>1165</c:v>
                </c:pt>
                <c:pt idx="589">
                  <c:v>1140</c:v>
                </c:pt>
                <c:pt idx="590">
                  <c:v>1130</c:v>
                </c:pt>
                <c:pt idx="591">
                  <c:v>1120</c:v>
                </c:pt>
                <c:pt idx="592">
                  <c:v>1105</c:v>
                </c:pt>
                <c:pt idx="593">
                  <c:v>1055</c:v>
                </c:pt>
                <c:pt idx="594">
                  <c:v>1035</c:v>
                </c:pt>
                <c:pt idx="595">
                  <c:v>1000</c:v>
                </c:pt>
                <c:pt idx="596">
                  <c:v>990</c:v>
                </c:pt>
                <c:pt idx="597">
                  <c:v>975</c:v>
                </c:pt>
                <c:pt idx="598">
                  <c:v>965</c:v>
                </c:pt>
                <c:pt idx="599">
                  <c:v>940</c:v>
                </c:pt>
                <c:pt idx="600">
                  <c:v>950</c:v>
                </c:pt>
                <c:pt idx="601">
                  <c:v>960</c:v>
                </c:pt>
                <c:pt idx="602">
                  <c:v>970</c:v>
                </c:pt>
                <c:pt idx="603">
                  <c:v>980</c:v>
                </c:pt>
                <c:pt idx="604">
                  <c:v>940</c:v>
                </c:pt>
                <c:pt idx="605">
                  <c:v>900</c:v>
                </c:pt>
                <c:pt idx="606">
                  <c:v>885</c:v>
                </c:pt>
                <c:pt idx="607">
                  <c:v>885</c:v>
                </c:pt>
                <c:pt idx="608">
                  <c:v>865</c:v>
                </c:pt>
                <c:pt idx="609">
                  <c:v>845</c:v>
                </c:pt>
                <c:pt idx="610">
                  <c:v>800</c:v>
                </c:pt>
                <c:pt idx="611">
                  <c:v>780</c:v>
                </c:pt>
                <c:pt idx="612">
                  <c:v>740</c:v>
                </c:pt>
                <c:pt idx="613">
                  <c:v>700</c:v>
                </c:pt>
                <c:pt idx="614">
                  <c:v>670</c:v>
                </c:pt>
                <c:pt idx="615">
                  <c:v>665</c:v>
                </c:pt>
                <c:pt idx="616">
                  <c:v>660</c:v>
                </c:pt>
                <c:pt idx="617">
                  <c:v>645</c:v>
                </c:pt>
                <c:pt idx="618">
                  <c:v>645</c:v>
                </c:pt>
                <c:pt idx="619">
                  <c:v>640</c:v>
                </c:pt>
                <c:pt idx="620">
                  <c:v>640</c:v>
                </c:pt>
                <c:pt idx="621">
                  <c:v>640</c:v>
                </c:pt>
                <c:pt idx="622">
                  <c:v>635</c:v>
                </c:pt>
                <c:pt idx="623">
                  <c:v>625</c:v>
                </c:pt>
                <c:pt idx="624">
                  <c:v>635</c:v>
                </c:pt>
                <c:pt idx="625">
                  <c:v>635</c:v>
                </c:pt>
                <c:pt idx="626">
                  <c:v>640</c:v>
                </c:pt>
                <c:pt idx="627">
                  <c:v>635</c:v>
                </c:pt>
                <c:pt idx="628">
                  <c:v>625</c:v>
                </c:pt>
                <c:pt idx="629">
                  <c:v>650</c:v>
                </c:pt>
                <c:pt idx="630">
                  <c:v>630</c:v>
                </c:pt>
                <c:pt idx="631">
                  <c:v>625</c:v>
                </c:pt>
                <c:pt idx="632">
                  <c:v>625</c:v>
                </c:pt>
                <c:pt idx="633">
                  <c:v>615</c:v>
                </c:pt>
                <c:pt idx="634">
                  <c:v>620</c:v>
                </c:pt>
                <c:pt idx="635">
                  <c:v>620</c:v>
                </c:pt>
                <c:pt idx="636">
                  <c:v>610</c:v>
                </c:pt>
                <c:pt idx="637">
                  <c:v>615</c:v>
                </c:pt>
                <c:pt idx="638">
                  <c:v>610</c:v>
                </c:pt>
                <c:pt idx="639">
                  <c:v>610</c:v>
                </c:pt>
                <c:pt idx="640">
                  <c:v>605</c:v>
                </c:pt>
                <c:pt idx="641">
                  <c:v>605</c:v>
                </c:pt>
                <c:pt idx="642">
                  <c:v>600</c:v>
                </c:pt>
                <c:pt idx="643">
                  <c:v>600</c:v>
                </c:pt>
                <c:pt idx="644">
                  <c:v>595</c:v>
                </c:pt>
                <c:pt idx="645">
                  <c:v>595</c:v>
                </c:pt>
                <c:pt idx="646">
                  <c:v>595</c:v>
                </c:pt>
                <c:pt idx="647">
                  <c:v>590</c:v>
                </c:pt>
                <c:pt idx="648">
                  <c:v>595</c:v>
                </c:pt>
                <c:pt idx="649">
                  <c:v>595</c:v>
                </c:pt>
                <c:pt idx="650">
                  <c:v>610</c:v>
                </c:pt>
                <c:pt idx="651">
                  <c:v>610</c:v>
                </c:pt>
                <c:pt idx="652">
                  <c:v>610</c:v>
                </c:pt>
                <c:pt idx="653">
                  <c:v>610</c:v>
                </c:pt>
                <c:pt idx="654">
                  <c:v>610</c:v>
                </c:pt>
                <c:pt idx="655">
                  <c:v>605</c:v>
                </c:pt>
                <c:pt idx="656">
                  <c:v>600</c:v>
                </c:pt>
                <c:pt idx="657">
                  <c:v>620</c:v>
                </c:pt>
                <c:pt idx="658">
                  <c:v>615</c:v>
                </c:pt>
                <c:pt idx="659">
                  <c:v>625</c:v>
                </c:pt>
                <c:pt idx="660">
                  <c:v>620</c:v>
                </c:pt>
                <c:pt idx="661">
                  <c:v>620</c:v>
                </c:pt>
                <c:pt idx="662">
                  <c:v>620</c:v>
                </c:pt>
                <c:pt idx="663">
                  <c:v>655</c:v>
                </c:pt>
                <c:pt idx="664">
                  <c:v>675</c:v>
                </c:pt>
                <c:pt idx="665">
                  <c:v>640</c:v>
                </c:pt>
                <c:pt idx="666">
                  <c:v>640</c:v>
                </c:pt>
                <c:pt idx="667">
                  <c:v>605</c:v>
                </c:pt>
                <c:pt idx="668">
                  <c:v>605</c:v>
                </c:pt>
                <c:pt idx="669">
                  <c:v>605</c:v>
                </c:pt>
                <c:pt idx="670">
                  <c:v>605</c:v>
                </c:pt>
                <c:pt idx="671">
                  <c:v>605</c:v>
                </c:pt>
                <c:pt idx="672">
                  <c:v>605</c:v>
                </c:pt>
                <c:pt idx="673">
                  <c:v>605</c:v>
                </c:pt>
                <c:pt idx="674">
                  <c:v>600</c:v>
                </c:pt>
                <c:pt idx="675">
                  <c:v>635</c:v>
                </c:pt>
                <c:pt idx="676">
                  <c:v>635</c:v>
                </c:pt>
                <c:pt idx="677">
                  <c:v>670</c:v>
                </c:pt>
                <c:pt idx="678">
                  <c:v>655</c:v>
                </c:pt>
                <c:pt idx="679">
                  <c:v>655</c:v>
                </c:pt>
                <c:pt idx="680">
                  <c:v>620</c:v>
                </c:pt>
                <c:pt idx="681">
                  <c:v>595</c:v>
                </c:pt>
                <c:pt idx="682">
                  <c:v>590</c:v>
                </c:pt>
                <c:pt idx="683">
                  <c:v>590</c:v>
                </c:pt>
                <c:pt idx="684">
                  <c:v>590</c:v>
                </c:pt>
                <c:pt idx="685">
                  <c:v>575</c:v>
                </c:pt>
                <c:pt idx="686">
                  <c:v>560</c:v>
                </c:pt>
                <c:pt idx="687">
                  <c:v>555</c:v>
                </c:pt>
                <c:pt idx="688">
                  <c:v>545</c:v>
                </c:pt>
                <c:pt idx="689">
                  <c:v>555</c:v>
                </c:pt>
                <c:pt idx="690">
                  <c:v>550</c:v>
                </c:pt>
                <c:pt idx="691">
                  <c:v>545</c:v>
                </c:pt>
                <c:pt idx="692">
                  <c:v>535</c:v>
                </c:pt>
                <c:pt idx="693">
                  <c:v>540</c:v>
                </c:pt>
                <c:pt idx="694">
                  <c:v>515</c:v>
                </c:pt>
              </c:numCache>
            </c:numRef>
          </c:yVal>
          <c:smooth val="0"/>
        </c:ser>
        <c:axId val="25644971"/>
        <c:axId val="29478148"/>
      </c:scatterChart>
      <c:valAx>
        <c:axId val="25644971"/>
        <c:scaling>
          <c:orientation val="minMax"/>
          <c:max val="38195"/>
          <c:min val="38176"/>
        </c:scaling>
        <c:axPos val="b"/>
        <c:title>
          <c:tx>
            <c:rich>
              <a:bodyPr vert="horz" rot="0" anchor="ctr"/>
              <a:lstStyle/>
              <a:p>
                <a:pPr algn="ctr">
                  <a:defRPr/>
                </a:pPr>
                <a:r>
                  <a:rPr lang="en-US" cap="none" sz="1000" b="1" i="0" u="none" baseline="0">
                    <a:latin typeface="Arial Cyr"/>
                    <a:ea typeface="Arial Cyr"/>
                    <a:cs typeface="Arial Cyr"/>
                  </a:rPr>
                  <a:t>Даты похода (2004 год)</a:t>
                </a:r>
              </a:p>
            </c:rich>
          </c:tx>
          <c:layout/>
          <c:overlay val="0"/>
          <c:spPr>
            <a:noFill/>
            <a:ln>
              <a:noFill/>
            </a:ln>
          </c:spPr>
        </c:title>
        <c:majorGridlines>
          <c:spPr>
            <a:ln w="3175">
              <a:solidFill/>
            </a:ln>
          </c:spPr>
        </c:majorGridlines>
        <c:delete val="0"/>
        <c:numFmt formatCode="d\-mmm" sourceLinked="0"/>
        <c:majorTickMark val="out"/>
        <c:minorTickMark val="out"/>
        <c:tickLblPos val="nextTo"/>
        <c:txPr>
          <a:bodyPr vert="horz" rot="-5400000"/>
          <a:lstStyle/>
          <a:p>
            <a:pPr>
              <a:defRPr lang="en-US" cap="none" sz="1000" b="0" i="0" u="none" baseline="0">
                <a:latin typeface="Arial Cyr"/>
                <a:ea typeface="Arial Cyr"/>
                <a:cs typeface="Arial Cyr"/>
              </a:defRPr>
            </a:pPr>
          </a:p>
        </c:txPr>
        <c:crossAx val="29478148"/>
        <c:crosses val="autoZero"/>
        <c:crossBetween val="midCat"/>
        <c:dispUnits/>
        <c:majorUnit val="1"/>
        <c:minorUnit val="0.125"/>
      </c:valAx>
      <c:valAx>
        <c:axId val="29478148"/>
        <c:scaling>
          <c:orientation val="minMax"/>
          <c:max val="3000"/>
        </c:scaling>
        <c:axPos val="l"/>
        <c:title>
          <c:tx>
            <c:rich>
              <a:bodyPr vert="horz" rot="-5400000" anchor="ctr"/>
              <a:lstStyle/>
              <a:p>
                <a:pPr algn="ctr">
                  <a:defRPr/>
                </a:pPr>
                <a:r>
                  <a:rPr lang="en-US" cap="none" sz="1000" b="1" i="0" u="none" baseline="0">
                    <a:latin typeface="Arial Cyr"/>
                    <a:ea typeface="Arial Cyr"/>
                    <a:cs typeface="Arial Cyr"/>
                  </a:rPr>
                  <a:t>высота (м)</a:t>
                </a:r>
              </a:p>
            </c:rich>
          </c:tx>
          <c:layout/>
          <c:overlay val="0"/>
          <c:spPr>
            <a:noFill/>
            <a:ln>
              <a:noFill/>
            </a:ln>
          </c:spPr>
        </c:title>
        <c:majorGridlines/>
        <c:delete val="0"/>
        <c:numFmt formatCode="General" sourceLinked="1"/>
        <c:majorTickMark val="out"/>
        <c:minorTickMark val="out"/>
        <c:tickLblPos val="nextTo"/>
        <c:crossAx val="2564497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Cyr"/>
          <a:ea typeface="Arial Cyr"/>
          <a:cs typeface="Arial Cy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02"/>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98"/>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10.125" style="3" bestFit="1" customWidth="1"/>
    <col min="2" max="2" width="9.125" style="3" customWidth="1"/>
    <col min="3" max="3" width="13.375" style="7" bestFit="1" customWidth="1"/>
    <col min="4" max="4" width="9.125" style="3" customWidth="1"/>
    <col min="5" max="5" width="52.25390625" style="3" customWidth="1"/>
    <col min="6" max="10" width="9.125" style="3" customWidth="1"/>
    <col min="11" max="11" width="15.125" style="3" customWidth="1"/>
    <col min="12" max="16384" width="9.125" style="3" customWidth="1"/>
  </cols>
  <sheetData>
    <row r="2" spans="1:8" s="17" customFormat="1" ht="76.5">
      <c r="A2" s="17" t="s">
        <v>175</v>
      </c>
      <c r="B2" s="17" t="s">
        <v>176</v>
      </c>
      <c r="C2" s="18"/>
      <c r="D2" s="17" t="s">
        <v>177</v>
      </c>
      <c r="E2" s="17" t="s">
        <v>178</v>
      </c>
      <c r="F2" s="17" t="s">
        <v>179</v>
      </c>
      <c r="G2" s="17" t="s">
        <v>180</v>
      </c>
      <c r="H2" s="17" t="s">
        <v>181</v>
      </c>
    </row>
    <row r="3" spans="1:8" ht="12.75">
      <c r="A3" s="6">
        <v>38176</v>
      </c>
      <c r="B3" s="1">
        <v>0.41111111111111115</v>
      </c>
      <c r="C3" s="7">
        <f>A3+B3</f>
        <v>38176.41111111111</v>
      </c>
      <c r="D3" s="2">
        <v>980</v>
      </c>
      <c r="G3" s="3">
        <v>0</v>
      </c>
      <c r="H3" s="3">
        <v>0</v>
      </c>
    </row>
    <row r="4" spans="1:8" ht="25.5">
      <c r="A4" s="6">
        <v>38176</v>
      </c>
      <c r="B4" s="4">
        <v>0.4131944444444444</v>
      </c>
      <c r="C4" s="7">
        <f aca="true" t="shared" si="0" ref="C4:C67">A4+B4</f>
        <v>38176.413194444445</v>
      </c>
      <c r="D4" s="5">
        <v>970</v>
      </c>
      <c r="E4" s="5" t="s">
        <v>0</v>
      </c>
      <c r="F4" s="3">
        <f>IF(A4=A3,D4-D3,0)</f>
        <v>-10</v>
      </c>
      <c r="G4" s="3">
        <f>IF($F4&gt;0,G3+$F4,G3)</f>
        <v>0</v>
      </c>
      <c r="H4" s="3">
        <f>IF($F4&lt;0,H3+$F4,H3)</f>
        <v>-10</v>
      </c>
    </row>
    <row r="5" spans="1:8" ht="12.75">
      <c r="A5" s="6">
        <v>38176</v>
      </c>
      <c r="B5" s="1">
        <v>0.4166666666666667</v>
      </c>
      <c r="C5" s="7">
        <f t="shared" si="0"/>
        <v>38176.416666666664</v>
      </c>
      <c r="D5" s="2">
        <v>970</v>
      </c>
      <c r="F5" s="3">
        <f aca="true" t="shared" si="1" ref="F5:F68">IF(A5=A4,D5-D4,0)</f>
        <v>0</v>
      </c>
      <c r="G5" s="3">
        <f aca="true" t="shared" si="2" ref="G5:G68">IF($F5&gt;0,G4+$F5,G4)</f>
        <v>0</v>
      </c>
      <c r="H5" s="3">
        <f aca="true" t="shared" si="3" ref="H5:H68">IF($F5&lt;0,H4+$F5,H4)</f>
        <v>-10</v>
      </c>
    </row>
    <row r="6" spans="1:8" ht="12.75">
      <c r="A6" s="6">
        <v>38176</v>
      </c>
      <c r="B6" s="1">
        <v>0.42083333333333334</v>
      </c>
      <c r="C6" s="7">
        <f t="shared" si="0"/>
        <v>38176.42083333333</v>
      </c>
      <c r="D6" s="2">
        <v>960</v>
      </c>
      <c r="F6" s="3">
        <f t="shared" si="1"/>
        <v>-10</v>
      </c>
      <c r="G6" s="3">
        <f t="shared" si="2"/>
        <v>0</v>
      </c>
      <c r="H6" s="3">
        <f t="shared" si="3"/>
        <v>-20</v>
      </c>
    </row>
    <row r="7" spans="1:8" ht="12.75">
      <c r="A7" s="6">
        <v>38176</v>
      </c>
      <c r="B7" s="1">
        <v>0.4270833333333333</v>
      </c>
      <c r="C7" s="7">
        <f t="shared" si="0"/>
        <v>38176.427083333336</v>
      </c>
      <c r="D7" s="2">
        <v>970</v>
      </c>
      <c r="F7" s="3">
        <f t="shared" si="1"/>
        <v>10</v>
      </c>
      <c r="G7" s="3">
        <f t="shared" si="2"/>
        <v>10</v>
      </c>
      <c r="H7" s="3">
        <f t="shared" si="3"/>
        <v>-20</v>
      </c>
    </row>
    <row r="8" spans="1:8" ht="25.5">
      <c r="A8" s="6">
        <v>38176</v>
      </c>
      <c r="B8" s="4">
        <v>0.4361111111111111</v>
      </c>
      <c r="C8" s="7">
        <f t="shared" si="0"/>
        <v>38176.436111111114</v>
      </c>
      <c r="D8" s="5">
        <v>985</v>
      </c>
      <c r="E8" s="5" t="s">
        <v>1</v>
      </c>
      <c r="F8" s="3">
        <f t="shared" si="1"/>
        <v>15</v>
      </c>
      <c r="G8" s="3">
        <f t="shared" si="2"/>
        <v>25</v>
      </c>
      <c r="H8" s="3">
        <f t="shared" si="3"/>
        <v>-20</v>
      </c>
    </row>
    <row r="9" spans="1:8" ht="12.75">
      <c r="A9" s="6">
        <v>38176</v>
      </c>
      <c r="B9" s="1">
        <v>0.4375</v>
      </c>
      <c r="C9" s="7">
        <f t="shared" si="0"/>
        <v>38176.4375</v>
      </c>
      <c r="D9" s="2">
        <v>985</v>
      </c>
      <c r="F9" s="3">
        <f t="shared" si="1"/>
        <v>0</v>
      </c>
      <c r="G9" s="3">
        <f t="shared" si="2"/>
        <v>25</v>
      </c>
      <c r="H9" s="3">
        <f t="shared" si="3"/>
        <v>-20</v>
      </c>
    </row>
    <row r="10" spans="1:8" ht="12.75">
      <c r="A10" s="6">
        <v>38176</v>
      </c>
      <c r="B10" s="1">
        <v>0.4479166666666667</v>
      </c>
      <c r="C10" s="7">
        <f t="shared" si="0"/>
        <v>38176.447916666664</v>
      </c>
      <c r="D10" s="2">
        <v>995</v>
      </c>
      <c r="F10" s="3">
        <f t="shared" si="1"/>
        <v>10</v>
      </c>
      <c r="G10" s="3">
        <f t="shared" si="2"/>
        <v>35</v>
      </c>
      <c r="H10" s="3">
        <f t="shared" si="3"/>
        <v>-20</v>
      </c>
    </row>
    <row r="11" spans="1:8" ht="12.75">
      <c r="A11" s="6">
        <v>38176</v>
      </c>
      <c r="B11" s="1">
        <v>0.4583333333333333</v>
      </c>
      <c r="C11" s="7">
        <f t="shared" si="0"/>
        <v>38176.458333333336</v>
      </c>
      <c r="D11" s="2">
        <v>1000</v>
      </c>
      <c r="F11" s="3">
        <f t="shared" si="1"/>
        <v>5</v>
      </c>
      <c r="G11" s="3">
        <f t="shared" si="2"/>
        <v>40</v>
      </c>
      <c r="H11" s="3">
        <f t="shared" si="3"/>
        <v>-20</v>
      </c>
    </row>
    <row r="12" spans="1:8" ht="12.75">
      <c r="A12" s="6">
        <v>38176</v>
      </c>
      <c r="B12" s="1">
        <v>0.46875</v>
      </c>
      <c r="C12" s="7">
        <f t="shared" si="0"/>
        <v>38176.46875</v>
      </c>
      <c r="D12" s="2">
        <v>1030</v>
      </c>
      <c r="E12" s="5" t="s">
        <v>2</v>
      </c>
      <c r="F12" s="3">
        <f t="shared" si="1"/>
        <v>30</v>
      </c>
      <c r="G12" s="3">
        <f t="shared" si="2"/>
        <v>70</v>
      </c>
      <c r="H12" s="3">
        <f t="shared" si="3"/>
        <v>-20</v>
      </c>
    </row>
    <row r="13" spans="1:8" ht="12.75">
      <c r="A13" s="6">
        <v>38176</v>
      </c>
      <c r="B13" s="1">
        <v>0.4791666666666667</v>
      </c>
      <c r="C13" s="7">
        <f t="shared" si="0"/>
        <v>38176.479166666664</v>
      </c>
      <c r="D13" s="2">
        <v>1035</v>
      </c>
      <c r="F13" s="3">
        <f t="shared" si="1"/>
        <v>5</v>
      </c>
      <c r="G13" s="3">
        <f t="shared" si="2"/>
        <v>75</v>
      </c>
      <c r="H13" s="3">
        <f t="shared" si="3"/>
        <v>-20</v>
      </c>
    </row>
    <row r="14" spans="1:8" ht="12.75">
      <c r="A14" s="6">
        <v>38176</v>
      </c>
      <c r="B14" s="1">
        <v>0.4895833333333333</v>
      </c>
      <c r="C14" s="7">
        <f t="shared" si="0"/>
        <v>38176.489583333336</v>
      </c>
      <c r="D14" s="2">
        <v>1040</v>
      </c>
      <c r="F14" s="3">
        <f t="shared" si="1"/>
        <v>5</v>
      </c>
      <c r="G14" s="3">
        <f t="shared" si="2"/>
        <v>80</v>
      </c>
      <c r="H14" s="3">
        <f t="shared" si="3"/>
        <v>-20</v>
      </c>
    </row>
    <row r="15" spans="1:8" ht="12.75">
      <c r="A15" s="6">
        <v>38176</v>
      </c>
      <c r="B15" s="1">
        <v>0.5</v>
      </c>
      <c r="C15" s="7">
        <f t="shared" si="0"/>
        <v>38176.5</v>
      </c>
      <c r="D15" s="2">
        <v>1035</v>
      </c>
      <c r="F15" s="3">
        <f t="shared" si="1"/>
        <v>-5</v>
      </c>
      <c r="G15" s="3">
        <f t="shared" si="2"/>
        <v>80</v>
      </c>
      <c r="H15" s="3">
        <f t="shared" si="3"/>
        <v>-25</v>
      </c>
    </row>
    <row r="16" spans="1:8" ht="12.75">
      <c r="A16" s="6">
        <v>38176</v>
      </c>
      <c r="B16" s="1">
        <v>0.5104166666666666</v>
      </c>
      <c r="C16" s="7">
        <f t="shared" si="0"/>
        <v>38176.510416666664</v>
      </c>
      <c r="D16" s="2">
        <v>1030</v>
      </c>
      <c r="F16" s="3">
        <f t="shared" si="1"/>
        <v>-5</v>
      </c>
      <c r="G16" s="3">
        <f t="shared" si="2"/>
        <v>80</v>
      </c>
      <c r="H16" s="3">
        <f t="shared" si="3"/>
        <v>-30</v>
      </c>
    </row>
    <row r="17" spans="1:8" ht="12.75">
      <c r="A17" s="6">
        <v>38176</v>
      </c>
      <c r="B17" s="1">
        <v>0.5208333333333334</v>
      </c>
      <c r="C17" s="7">
        <f t="shared" si="0"/>
        <v>38176.520833333336</v>
      </c>
      <c r="D17" s="2">
        <v>1020</v>
      </c>
      <c r="E17" s="5" t="s">
        <v>3</v>
      </c>
      <c r="F17" s="3">
        <f t="shared" si="1"/>
        <v>-10</v>
      </c>
      <c r="G17" s="3">
        <f t="shared" si="2"/>
        <v>80</v>
      </c>
      <c r="H17" s="3">
        <f t="shared" si="3"/>
        <v>-40</v>
      </c>
    </row>
    <row r="18" spans="1:8" ht="12.75">
      <c r="A18" s="6">
        <v>38176</v>
      </c>
      <c r="B18" s="1">
        <v>0.53125</v>
      </c>
      <c r="C18" s="7">
        <f t="shared" si="0"/>
        <v>38176.53125</v>
      </c>
      <c r="D18" s="2">
        <v>1025</v>
      </c>
      <c r="F18" s="3">
        <f t="shared" si="1"/>
        <v>5</v>
      </c>
      <c r="G18" s="3">
        <f t="shared" si="2"/>
        <v>85</v>
      </c>
      <c r="H18" s="3">
        <f t="shared" si="3"/>
        <v>-40</v>
      </c>
    </row>
    <row r="19" spans="1:8" ht="12.75">
      <c r="A19" s="6">
        <v>38176</v>
      </c>
      <c r="B19" s="1">
        <v>0.5416666666666666</v>
      </c>
      <c r="C19" s="7">
        <f t="shared" si="0"/>
        <v>38176.541666666664</v>
      </c>
      <c r="D19" s="2">
        <v>1035</v>
      </c>
      <c r="F19" s="3">
        <f t="shared" si="1"/>
        <v>10</v>
      </c>
      <c r="G19" s="3">
        <f t="shared" si="2"/>
        <v>95</v>
      </c>
      <c r="H19" s="3">
        <f t="shared" si="3"/>
        <v>-40</v>
      </c>
    </row>
    <row r="20" spans="1:8" ht="12.75">
      <c r="A20" s="6">
        <v>38176</v>
      </c>
      <c r="B20" s="1">
        <v>0.5520833333333334</v>
      </c>
      <c r="C20" s="7">
        <f t="shared" si="0"/>
        <v>38176.552083333336</v>
      </c>
      <c r="D20" s="2">
        <v>1035</v>
      </c>
      <c r="F20" s="3">
        <f t="shared" si="1"/>
        <v>0</v>
      </c>
      <c r="G20" s="3">
        <f t="shared" si="2"/>
        <v>95</v>
      </c>
      <c r="H20" s="3">
        <f t="shared" si="3"/>
        <v>-40</v>
      </c>
    </row>
    <row r="21" spans="1:8" ht="12.75">
      <c r="A21" s="6">
        <v>38176</v>
      </c>
      <c r="B21" s="1">
        <v>0.5625</v>
      </c>
      <c r="C21" s="7">
        <f t="shared" si="0"/>
        <v>38176.5625</v>
      </c>
      <c r="D21" s="2">
        <v>1045</v>
      </c>
      <c r="F21" s="3">
        <f t="shared" si="1"/>
        <v>10</v>
      </c>
      <c r="G21" s="3">
        <f t="shared" si="2"/>
        <v>105</v>
      </c>
      <c r="H21" s="3">
        <f t="shared" si="3"/>
        <v>-40</v>
      </c>
    </row>
    <row r="22" spans="1:8" ht="12.75">
      <c r="A22" s="6">
        <v>38176</v>
      </c>
      <c r="B22" s="1">
        <v>0.5631944444444444</v>
      </c>
      <c r="C22" s="7">
        <f t="shared" si="0"/>
        <v>38176.56319444445</v>
      </c>
      <c r="D22" s="2">
        <v>1040</v>
      </c>
      <c r="F22" s="3">
        <f t="shared" si="1"/>
        <v>-5</v>
      </c>
      <c r="G22" s="3">
        <f t="shared" si="2"/>
        <v>105</v>
      </c>
      <c r="H22" s="3">
        <f t="shared" si="3"/>
        <v>-45</v>
      </c>
    </row>
    <row r="23" spans="1:8" ht="12.75">
      <c r="A23" s="6">
        <v>38176</v>
      </c>
      <c r="B23" s="4">
        <v>0.6375</v>
      </c>
      <c r="C23" s="7">
        <f t="shared" si="0"/>
        <v>38176.6375</v>
      </c>
      <c r="D23" s="5">
        <v>1060</v>
      </c>
      <c r="E23" s="5" t="s">
        <v>4</v>
      </c>
      <c r="F23" s="3">
        <f t="shared" si="1"/>
        <v>20</v>
      </c>
      <c r="G23" s="3">
        <f t="shared" si="2"/>
        <v>125</v>
      </c>
      <c r="H23" s="3">
        <f t="shared" si="3"/>
        <v>-45</v>
      </c>
    </row>
    <row r="24" spans="1:8" ht="12.75">
      <c r="A24" s="6">
        <v>38176</v>
      </c>
      <c r="B24" s="4">
        <v>0.6666666666666666</v>
      </c>
      <c r="C24" s="7">
        <f t="shared" si="0"/>
        <v>38176.666666666664</v>
      </c>
      <c r="D24" s="5">
        <v>1090</v>
      </c>
      <c r="E24" s="5" t="s">
        <v>5</v>
      </c>
      <c r="F24" s="3">
        <f t="shared" si="1"/>
        <v>30</v>
      </c>
      <c r="G24" s="3">
        <f t="shared" si="2"/>
        <v>155</v>
      </c>
      <c r="H24" s="3">
        <f t="shared" si="3"/>
        <v>-45</v>
      </c>
    </row>
    <row r="25" spans="1:8" ht="25.5">
      <c r="A25" s="6">
        <v>38176</v>
      </c>
      <c r="B25" s="4">
        <v>0.6930555555555555</v>
      </c>
      <c r="C25" s="7">
        <f t="shared" si="0"/>
        <v>38176.69305555556</v>
      </c>
      <c r="D25" s="5">
        <v>1110</v>
      </c>
      <c r="E25" s="5" t="s">
        <v>6</v>
      </c>
      <c r="F25" s="3">
        <f t="shared" si="1"/>
        <v>20</v>
      </c>
      <c r="G25" s="3">
        <f t="shared" si="2"/>
        <v>175</v>
      </c>
      <c r="H25" s="3">
        <f t="shared" si="3"/>
        <v>-45</v>
      </c>
    </row>
    <row r="26" spans="1:8" ht="12.75">
      <c r="A26" s="6">
        <v>38176</v>
      </c>
      <c r="B26" s="4">
        <v>0.7138888888888889</v>
      </c>
      <c r="C26" s="7">
        <f t="shared" si="0"/>
        <v>38176.71388888889</v>
      </c>
      <c r="D26" s="5">
        <v>1130</v>
      </c>
      <c r="E26" s="5" t="s">
        <v>7</v>
      </c>
      <c r="F26" s="3">
        <f t="shared" si="1"/>
        <v>20</v>
      </c>
      <c r="G26" s="3">
        <f t="shared" si="2"/>
        <v>195</v>
      </c>
      <c r="H26" s="3">
        <f t="shared" si="3"/>
        <v>-45</v>
      </c>
    </row>
    <row r="27" spans="1:11" ht="38.25" customHeight="1">
      <c r="A27" s="6">
        <v>38176</v>
      </c>
      <c r="B27" s="4">
        <v>0.7479166666666667</v>
      </c>
      <c r="C27" s="7">
        <f t="shared" si="0"/>
        <v>38176.74791666667</v>
      </c>
      <c r="D27" s="5">
        <v>1180</v>
      </c>
      <c r="E27" s="5" t="s">
        <v>8</v>
      </c>
      <c r="F27" s="3">
        <f t="shared" si="1"/>
        <v>50</v>
      </c>
      <c r="G27" s="3">
        <f t="shared" si="2"/>
        <v>245</v>
      </c>
      <c r="H27" s="3">
        <f t="shared" si="3"/>
        <v>-45</v>
      </c>
      <c r="I27" s="22" t="s">
        <v>182</v>
      </c>
      <c r="J27" s="22"/>
      <c r="K27" s="22"/>
    </row>
    <row r="28" spans="1:11" ht="25.5">
      <c r="A28" s="6">
        <v>38176</v>
      </c>
      <c r="B28" s="1">
        <v>0.8236111111111111</v>
      </c>
      <c r="C28" s="7">
        <f t="shared" si="0"/>
        <v>38176.82361111111</v>
      </c>
      <c r="D28" s="2">
        <v>1200</v>
      </c>
      <c r="F28" s="3">
        <f t="shared" si="1"/>
        <v>20</v>
      </c>
      <c r="G28" s="3">
        <f t="shared" si="2"/>
        <v>265</v>
      </c>
      <c r="H28" s="3">
        <f t="shared" si="3"/>
        <v>-45</v>
      </c>
      <c r="I28" s="19" t="s">
        <v>183</v>
      </c>
      <c r="J28" s="19" t="s">
        <v>184</v>
      </c>
      <c r="K28" s="19" t="s">
        <v>185</v>
      </c>
    </row>
    <row r="29" spans="1:11" s="11" customFormat="1" ht="12.75">
      <c r="A29" s="8">
        <v>38176</v>
      </c>
      <c r="B29" s="9">
        <v>0.8333333333333334</v>
      </c>
      <c r="C29" s="10">
        <f t="shared" si="0"/>
        <v>38176.833333333336</v>
      </c>
      <c r="D29" s="11">
        <v>1190</v>
      </c>
      <c r="E29" s="11" t="s">
        <v>9</v>
      </c>
      <c r="F29" s="11">
        <f t="shared" si="1"/>
        <v>-10</v>
      </c>
      <c r="G29" s="11">
        <f t="shared" si="2"/>
        <v>265</v>
      </c>
      <c r="H29" s="11">
        <f t="shared" si="3"/>
        <v>-55</v>
      </c>
      <c r="I29" s="20">
        <f>G29-G3</f>
        <v>265</v>
      </c>
      <c r="J29" s="20">
        <f>H29-H3</f>
        <v>-55</v>
      </c>
      <c r="K29" s="20">
        <f>I29-J29</f>
        <v>320</v>
      </c>
    </row>
    <row r="30" spans="1:11" ht="12.75">
      <c r="A30" s="6">
        <v>38177</v>
      </c>
      <c r="B30" s="1">
        <v>0.3854166666666667</v>
      </c>
      <c r="C30" s="7">
        <f t="shared" si="0"/>
        <v>38177.385416666664</v>
      </c>
      <c r="D30" s="2">
        <v>1205</v>
      </c>
      <c r="E30" s="2" t="s">
        <v>10</v>
      </c>
      <c r="F30" s="3">
        <f t="shared" si="1"/>
        <v>0</v>
      </c>
      <c r="G30" s="3">
        <f t="shared" si="2"/>
        <v>265</v>
      </c>
      <c r="H30" s="3">
        <f t="shared" si="3"/>
        <v>-55</v>
      </c>
      <c r="K30" s="11"/>
    </row>
    <row r="31" spans="1:8" ht="12.75">
      <c r="A31" s="6">
        <v>38177</v>
      </c>
      <c r="B31" s="1">
        <v>0.40277777777777773</v>
      </c>
      <c r="C31" s="7">
        <f t="shared" si="0"/>
        <v>38177.40277777778</v>
      </c>
      <c r="D31" s="2">
        <v>1210</v>
      </c>
      <c r="E31" s="2" t="s">
        <v>11</v>
      </c>
      <c r="F31" s="3">
        <f t="shared" si="1"/>
        <v>5</v>
      </c>
      <c r="G31" s="3">
        <f t="shared" si="2"/>
        <v>270</v>
      </c>
      <c r="H31" s="3">
        <f t="shared" si="3"/>
        <v>-55</v>
      </c>
    </row>
    <row r="32" spans="1:8" ht="12.75">
      <c r="A32" s="6">
        <v>38177</v>
      </c>
      <c r="B32" s="1">
        <v>0.4166666666666667</v>
      </c>
      <c r="C32" s="7">
        <f t="shared" si="0"/>
        <v>38177.416666666664</v>
      </c>
      <c r="D32" s="2">
        <v>1215</v>
      </c>
      <c r="F32" s="3">
        <f t="shared" si="1"/>
        <v>5</v>
      </c>
      <c r="G32" s="3">
        <f t="shared" si="2"/>
        <v>275</v>
      </c>
      <c r="H32" s="3">
        <f t="shared" si="3"/>
        <v>-55</v>
      </c>
    </row>
    <row r="33" spans="1:8" ht="12.75">
      <c r="A33" s="6">
        <v>38177</v>
      </c>
      <c r="B33" s="1">
        <v>0.4270833333333333</v>
      </c>
      <c r="C33" s="7">
        <f t="shared" si="0"/>
        <v>38177.427083333336</v>
      </c>
      <c r="D33" s="2">
        <v>1230</v>
      </c>
      <c r="F33" s="3">
        <f t="shared" si="1"/>
        <v>15</v>
      </c>
      <c r="G33" s="3">
        <f t="shared" si="2"/>
        <v>290</v>
      </c>
      <c r="H33" s="3">
        <f t="shared" si="3"/>
        <v>-55</v>
      </c>
    </row>
    <row r="34" spans="1:8" ht="12.75">
      <c r="A34" s="6">
        <v>38177</v>
      </c>
      <c r="B34" s="1">
        <v>0.4291666666666667</v>
      </c>
      <c r="C34" s="7">
        <f t="shared" si="0"/>
        <v>38177.42916666667</v>
      </c>
      <c r="D34" s="2">
        <v>1235</v>
      </c>
      <c r="E34" s="3" t="s">
        <v>12</v>
      </c>
      <c r="F34" s="3">
        <f t="shared" si="1"/>
        <v>5</v>
      </c>
      <c r="G34" s="3">
        <f t="shared" si="2"/>
        <v>295</v>
      </c>
      <c r="H34" s="3">
        <f t="shared" si="3"/>
        <v>-55</v>
      </c>
    </row>
    <row r="35" spans="1:8" ht="12.75">
      <c r="A35" s="6">
        <v>38177</v>
      </c>
      <c r="B35" s="1">
        <v>0.4375</v>
      </c>
      <c r="C35" s="7">
        <f t="shared" si="0"/>
        <v>38177.4375</v>
      </c>
      <c r="D35" s="2">
        <v>1235</v>
      </c>
      <c r="F35" s="3">
        <f t="shared" si="1"/>
        <v>0</v>
      </c>
      <c r="G35" s="3">
        <f t="shared" si="2"/>
        <v>295</v>
      </c>
      <c r="H35" s="3">
        <f t="shared" si="3"/>
        <v>-55</v>
      </c>
    </row>
    <row r="36" spans="1:8" ht="12.75">
      <c r="A36" s="6">
        <v>38177</v>
      </c>
      <c r="B36" s="1">
        <v>0.4479166666666667</v>
      </c>
      <c r="C36" s="7">
        <f t="shared" si="0"/>
        <v>38177.447916666664</v>
      </c>
      <c r="D36" s="2">
        <v>1245</v>
      </c>
      <c r="F36" s="3">
        <f t="shared" si="1"/>
        <v>10</v>
      </c>
      <c r="G36" s="3">
        <f t="shared" si="2"/>
        <v>305</v>
      </c>
      <c r="H36" s="3">
        <f t="shared" si="3"/>
        <v>-55</v>
      </c>
    </row>
    <row r="37" spans="1:8" ht="25.5">
      <c r="A37" s="6">
        <v>38177</v>
      </c>
      <c r="B37" s="1">
        <v>0.4583333333333333</v>
      </c>
      <c r="C37" s="7">
        <f t="shared" si="0"/>
        <v>38177.458333333336</v>
      </c>
      <c r="D37" s="2">
        <v>1265</v>
      </c>
      <c r="E37" s="3" t="s">
        <v>13</v>
      </c>
      <c r="F37" s="3">
        <f t="shared" si="1"/>
        <v>20</v>
      </c>
      <c r="G37" s="3">
        <f t="shared" si="2"/>
        <v>325</v>
      </c>
      <c r="H37" s="3">
        <f t="shared" si="3"/>
        <v>-55</v>
      </c>
    </row>
    <row r="38" spans="1:8" ht="12.75">
      <c r="A38" s="6">
        <v>38177</v>
      </c>
      <c r="B38" s="1">
        <v>0.46875</v>
      </c>
      <c r="C38" s="7">
        <f t="shared" si="0"/>
        <v>38177.46875</v>
      </c>
      <c r="D38" s="2">
        <v>1265</v>
      </c>
      <c r="F38" s="3">
        <f t="shared" si="1"/>
        <v>0</v>
      </c>
      <c r="G38" s="3">
        <f t="shared" si="2"/>
        <v>325</v>
      </c>
      <c r="H38" s="3">
        <f t="shared" si="3"/>
        <v>-55</v>
      </c>
    </row>
    <row r="39" spans="1:8" ht="12.75">
      <c r="A39" s="6">
        <v>38177</v>
      </c>
      <c r="B39" s="1">
        <v>0.4791666666666667</v>
      </c>
      <c r="C39" s="7">
        <f t="shared" si="0"/>
        <v>38177.479166666664</v>
      </c>
      <c r="D39" s="2">
        <v>1310</v>
      </c>
      <c r="E39" s="3" t="s">
        <v>14</v>
      </c>
      <c r="F39" s="3">
        <f t="shared" si="1"/>
        <v>45</v>
      </c>
      <c r="G39" s="3">
        <f t="shared" si="2"/>
        <v>370</v>
      </c>
      <c r="H39" s="3">
        <f t="shared" si="3"/>
        <v>-55</v>
      </c>
    </row>
    <row r="40" spans="1:8" ht="51">
      <c r="A40" s="6">
        <v>38177</v>
      </c>
      <c r="B40" s="1">
        <v>0.4861111111111111</v>
      </c>
      <c r="C40" s="7">
        <f t="shared" si="0"/>
        <v>38177.48611111111</v>
      </c>
      <c r="D40" s="2">
        <v>1310</v>
      </c>
      <c r="E40" s="3" t="s">
        <v>15</v>
      </c>
      <c r="F40" s="3">
        <f t="shared" si="1"/>
        <v>0</v>
      </c>
      <c r="G40" s="3">
        <f t="shared" si="2"/>
        <v>370</v>
      </c>
      <c r="H40" s="3">
        <f t="shared" si="3"/>
        <v>-55</v>
      </c>
    </row>
    <row r="41" spans="1:8" ht="12.75">
      <c r="A41" s="6">
        <v>38177</v>
      </c>
      <c r="B41" s="1">
        <v>0.4895833333333333</v>
      </c>
      <c r="C41" s="7">
        <f t="shared" si="0"/>
        <v>38177.489583333336</v>
      </c>
      <c r="D41" s="2">
        <v>1310</v>
      </c>
      <c r="F41" s="3">
        <f t="shared" si="1"/>
        <v>0</v>
      </c>
      <c r="G41" s="3">
        <f t="shared" si="2"/>
        <v>370</v>
      </c>
      <c r="H41" s="3">
        <f t="shared" si="3"/>
        <v>-55</v>
      </c>
    </row>
    <row r="42" spans="1:8" ht="12.75">
      <c r="A42" s="6">
        <v>38177</v>
      </c>
      <c r="B42" s="1">
        <v>0.5</v>
      </c>
      <c r="C42" s="7">
        <f t="shared" si="0"/>
        <v>38177.5</v>
      </c>
      <c r="D42" s="2">
        <v>1330</v>
      </c>
      <c r="F42" s="3">
        <f t="shared" si="1"/>
        <v>20</v>
      </c>
      <c r="G42" s="3">
        <f t="shared" si="2"/>
        <v>390</v>
      </c>
      <c r="H42" s="3">
        <f t="shared" si="3"/>
        <v>-55</v>
      </c>
    </row>
    <row r="43" spans="1:8" ht="25.5">
      <c r="A43" s="6">
        <v>38177</v>
      </c>
      <c r="B43" s="1">
        <v>0.5104166666666666</v>
      </c>
      <c r="C43" s="7">
        <f t="shared" si="0"/>
        <v>38177.510416666664</v>
      </c>
      <c r="D43" s="2">
        <v>1340</v>
      </c>
      <c r="E43" s="3" t="s">
        <v>16</v>
      </c>
      <c r="F43" s="3">
        <f t="shared" si="1"/>
        <v>10</v>
      </c>
      <c r="G43" s="3">
        <f t="shared" si="2"/>
        <v>400</v>
      </c>
      <c r="H43" s="3">
        <f t="shared" si="3"/>
        <v>-55</v>
      </c>
    </row>
    <row r="44" spans="1:8" ht="12.75">
      <c r="A44" s="6">
        <v>38177</v>
      </c>
      <c r="B44" s="1">
        <v>0.520833333333333</v>
      </c>
      <c r="C44" s="7">
        <f t="shared" si="0"/>
        <v>38177.520833333336</v>
      </c>
      <c r="D44" s="2">
        <v>1360</v>
      </c>
      <c r="F44" s="3">
        <f t="shared" si="1"/>
        <v>20</v>
      </c>
      <c r="G44" s="3">
        <f t="shared" si="2"/>
        <v>420</v>
      </c>
      <c r="H44" s="3">
        <f t="shared" si="3"/>
        <v>-55</v>
      </c>
    </row>
    <row r="45" spans="1:8" ht="25.5">
      <c r="A45" s="6">
        <v>38177</v>
      </c>
      <c r="B45" s="1">
        <v>0.5243055555555556</v>
      </c>
      <c r="C45" s="7">
        <f t="shared" si="0"/>
        <v>38177.524305555555</v>
      </c>
      <c r="D45" s="2">
        <v>1360</v>
      </c>
      <c r="E45" s="3" t="s">
        <v>17</v>
      </c>
      <c r="F45" s="3">
        <f t="shared" si="1"/>
        <v>0</v>
      </c>
      <c r="G45" s="3">
        <f t="shared" si="2"/>
        <v>420</v>
      </c>
      <c r="H45" s="3">
        <f t="shared" si="3"/>
        <v>-55</v>
      </c>
    </row>
    <row r="46" spans="1:8" ht="12.75">
      <c r="A46" s="6">
        <v>38177</v>
      </c>
      <c r="B46" s="1">
        <v>0.53125</v>
      </c>
      <c r="C46" s="7">
        <f t="shared" si="0"/>
        <v>38177.53125</v>
      </c>
      <c r="D46" s="2">
        <v>1365</v>
      </c>
      <c r="F46" s="3">
        <f t="shared" si="1"/>
        <v>5</v>
      </c>
      <c r="G46" s="3">
        <f t="shared" si="2"/>
        <v>425</v>
      </c>
      <c r="H46" s="3">
        <f t="shared" si="3"/>
        <v>-55</v>
      </c>
    </row>
    <row r="47" spans="1:8" ht="12.75">
      <c r="A47" s="6">
        <v>38177</v>
      </c>
      <c r="B47" s="1">
        <v>0.541666666666667</v>
      </c>
      <c r="C47" s="7">
        <f t="shared" si="0"/>
        <v>38177.541666666664</v>
      </c>
      <c r="D47" s="2">
        <v>1365</v>
      </c>
      <c r="F47" s="3">
        <f t="shared" si="1"/>
        <v>0</v>
      </c>
      <c r="G47" s="3">
        <f t="shared" si="2"/>
        <v>425</v>
      </c>
      <c r="H47" s="3">
        <f t="shared" si="3"/>
        <v>-55</v>
      </c>
    </row>
    <row r="48" spans="1:8" ht="12.75">
      <c r="A48" s="6">
        <v>38177</v>
      </c>
      <c r="B48" s="1">
        <v>0.552083333333333</v>
      </c>
      <c r="C48" s="7">
        <f t="shared" si="0"/>
        <v>38177.552083333336</v>
      </c>
      <c r="D48" s="2">
        <v>1385</v>
      </c>
      <c r="F48" s="3">
        <f t="shared" si="1"/>
        <v>20</v>
      </c>
      <c r="G48" s="3">
        <f t="shared" si="2"/>
        <v>445</v>
      </c>
      <c r="H48" s="3">
        <f t="shared" si="3"/>
        <v>-55</v>
      </c>
    </row>
    <row r="49" spans="1:8" ht="25.5">
      <c r="A49" s="6">
        <v>38177</v>
      </c>
      <c r="B49" s="1">
        <v>0.5590277777777778</v>
      </c>
      <c r="C49" s="7">
        <f t="shared" si="0"/>
        <v>38177.55902777778</v>
      </c>
      <c r="D49" s="2">
        <v>1395</v>
      </c>
      <c r="E49" s="3" t="s">
        <v>18</v>
      </c>
      <c r="F49" s="3">
        <f t="shared" si="1"/>
        <v>10</v>
      </c>
      <c r="G49" s="3">
        <f t="shared" si="2"/>
        <v>455</v>
      </c>
      <c r="H49" s="3">
        <f t="shared" si="3"/>
        <v>-55</v>
      </c>
    </row>
    <row r="50" spans="1:8" ht="12.75">
      <c r="A50" s="6">
        <v>38177</v>
      </c>
      <c r="B50" s="1">
        <v>0.5625</v>
      </c>
      <c r="C50" s="7">
        <f t="shared" si="0"/>
        <v>38177.5625</v>
      </c>
      <c r="D50" s="2">
        <v>1395</v>
      </c>
      <c r="F50" s="3">
        <f t="shared" si="1"/>
        <v>0</v>
      </c>
      <c r="G50" s="3">
        <f t="shared" si="2"/>
        <v>455</v>
      </c>
      <c r="H50" s="3">
        <f t="shared" si="3"/>
        <v>-55</v>
      </c>
    </row>
    <row r="51" spans="1:8" ht="12.75">
      <c r="A51" s="6">
        <v>38177</v>
      </c>
      <c r="B51" s="1">
        <v>0.572916666666666</v>
      </c>
      <c r="C51" s="7">
        <f t="shared" si="0"/>
        <v>38177.572916666664</v>
      </c>
      <c r="D51" s="2">
        <v>1405</v>
      </c>
      <c r="F51" s="3">
        <f t="shared" si="1"/>
        <v>10</v>
      </c>
      <c r="G51" s="3">
        <f t="shared" si="2"/>
        <v>465</v>
      </c>
      <c r="H51" s="3">
        <f t="shared" si="3"/>
        <v>-55</v>
      </c>
    </row>
    <row r="52" spans="1:8" ht="12.75">
      <c r="A52" s="6">
        <v>38177</v>
      </c>
      <c r="B52" s="1">
        <v>0.5833333333333334</v>
      </c>
      <c r="C52" s="7">
        <f t="shared" si="0"/>
        <v>38177.583333333336</v>
      </c>
      <c r="D52" s="2">
        <v>1420</v>
      </c>
      <c r="E52" s="3" t="s">
        <v>19</v>
      </c>
      <c r="F52" s="3">
        <f t="shared" si="1"/>
        <v>15</v>
      </c>
      <c r="G52" s="3">
        <f t="shared" si="2"/>
        <v>480</v>
      </c>
      <c r="H52" s="3">
        <f t="shared" si="3"/>
        <v>-55</v>
      </c>
    </row>
    <row r="53" spans="1:8" ht="12.75">
      <c r="A53" s="6">
        <v>38177</v>
      </c>
      <c r="B53" s="1">
        <v>0.6666666666666666</v>
      </c>
      <c r="C53" s="7">
        <f t="shared" si="0"/>
        <v>38177.666666666664</v>
      </c>
      <c r="D53" s="2">
        <v>1420</v>
      </c>
      <c r="F53" s="3">
        <f t="shared" si="1"/>
        <v>0</v>
      </c>
      <c r="G53" s="3">
        <f t="shared" si="2"/>
        <v>480</v>
      </c>
      <c r="H53" s="3">
        <f t="shared" si="3"/>
        <v>-55</v>
      </c>
    </row>
    <row r="54" spans="1:8" ht="12.75">
      <c r="A54" s="6">
        <v>38177</v>
      </c>
      <c r="B54" s="1">
        <v>0.6770833333333334</v>
      </c>
      <c r="C54" s="7">
        <f t="shared" si="0"/>
        <v>38177.677083333336</v>
      </c>
      <c r="D54" s="2">
        <v>1425</v>
      </c>
      <c r="F54" s="3">
        <f t="shared" si="1"/>
        <v>5</v>
      </c>
      <c r="G54" s="3">
        <f t="shared" si="2"/>
        <v>485</v>
      </c>
      <c r="H54" s="3">
        <f t="shared" si="3"/>
        <v>-55</v>
      </c>
    </row>
    <row r="55" spans="1:8" ht="12.75">
      <c r="A55" s="6">
        <v>38177</v>
      </c>
      <c r="B55" s="1">
        <v>0.6875</v>
      </c>
      <c r="C55" s="7">
        <f t="shared" si="0"/>
        <v>38177.6875</v>
      </c>
      <c r="D55" s="2">
        <v>1435</v>
      </c>
      <c r="F55" s="3">
        <f t="shared" si="1"/>
        <v>10</v>
      </c>
      <c r="G55" s="3">
        <f t="shared" si="2"/>
        <v>495</v>
      </c>
      <c r="H55" s="3">
        <f t="shared" si="3"/>
        <v>-55</v>
      </c>
    </row>
    <row r="56" spans="1:8" ht="25.5">
      <c r="A56" s="6">
        <v>38177</v>
      </c>
      <c r="B56" s="1">
        <v>0.6909722222222222</v>
      </c>
      <c r="C56" s="7">
        <f t="shared" si="0"/>
        <v>38177.69097222222</v>
      </c>
      <c r="D56" s="2">
        <v>1450</v>
      </c>
      <c r="E56" s="3" t="s">
        <v>20</v>
      </c>
      <c r="F56" s="3">
        <f t="shared" si="1"/>
        <v>15</v>
      </c>
      <c r="G56" s="3">
        <f t="shared" si="2"/>
        <v>510</v>
      </c>
      <c r="H56" s="3">
        <f t="shared" si="3"/>
        <v>-55</v>
      </c>
    </row>
    <row r="57" spans="1:8" ht="12.75">
      <c r="A57" s="6">
        <v>38177</v>
      </c>
      <c r="B57" s="1">
        <v>0.697916666666667</v>
      </c>
      <c r="C57" s="7">
        <f t="shared" si="0"/>
        <v>38177.697916666664</v>
      </c>
      <c r="D57" s="2">
        <v>1470</v>
      </c>
      <c r="F57" s="3">
        <f t="shared" si="1"/>
        <v>20</v>
      </c>
      <c r="G57" s="3">
        <f t="shared" si="2"/>
        <v>530</v>
      </c>
      <c r="H57" s="3">
        <f t="shared" si="3"/>
        <v>-55</v>
      </c>
    </row>
    <row r="58" spans="1:8" ht="12.75">
      <c r="A58" s="6">
        <v>38177</v>
      </c>
      <c r="B58" s="1">
        <v>0.708333333333334</v>
      </c>
      <c r="C58" s="7">
        <f t="shared" si="0"/>
        <v>38177.708333333336</v>
      </c>
      <c r="D58" s="2">
        <v>1490</v>
      </c>
      <c r="F58" s="3">
        <f t="shared" si="1"/>
        <v>20</v>
      </c>
      <c r="G58" s="3">
        <f t="shared" si="2"/>
        <v>550</v>
      </c>
      <c r="H58" s="3">
        <f t="shared" si="3"/>
        <v>-55</v>
      </c>
    </row>
    <row r="59" spans="1:8" ht="12.75">
      <c r="A59" s="6">
        <v>38177</v>
      </c>
      <c r="B59" s="1">
        <v>0.71875</v>
      </c>
      <c r="C59" s="7">
        <f t="shared" si="0"/>
        <v>38177.71875</v>
      </c>
      <c r="D59" s="2">
        <v>1545</v>
      </c>
      <c r="F59" s="3">
        <f t="shared" si="1"/>
        <v>55</v>
      </c>
      <c r="G59" s="3">
        <f t="shared" si="2"/>
        <v>605</v>
      </c>
      <c r="H59" s="3">
        <f t="shared" si="3"/>
        <v>-55</v>
      </c>
    </row>
    <row r="60" spans="1:8" ht="12.75">
      <c r="A60" s="6">
        <v>38177</v>
      </c>
      <c r="B60" s="1">
        <v>0.7263888888888889</v>
      </c>
      <c r="C60" s="7">
        <f t="shared" si="0"/>
        <v>38177.72638888889</v>
      </c>
      <c r="D60" s="2">
        <v>1580</v>
      </c>
      <c r="F60" s="3">
        <f t="shared" si="1"/>
        <v>35</v>
      </c>
      <c r="G60" s="3">
        <f t="shared" si="2"/>
        <v>640</v>
      </c>
      <c r="H60" s="3">
        <f t="shared" si="3"/>
        <v>-55</v>
      </c>
    </row>
    <row r="61" spans="1:8" ht="12.75">
      <c r="A61" s="6">
        <v>38177</v>
      </c>
      <c r="B61" s="1">
        <v>0.7291666666666666</v>
      </c>
      <c r="C61" s="7">
        <f t="shared" si="0"/>
        <v>38177.729166666664</v>
      </c>
      <c r="D61" s="2">
        <v>1575</v>
      </c>
      <c r="F61" s="3">
        <f t="shared" si="1"/>
        <v>-5</v>
      </c>
      <c r="G61" s="3">
        <f t="shared" si="2"/>
        <v>640</v>
      </c>
      <c r="H61" s="3">
        <f t="shared" si="3"/>
        <v>-60</v>
      </c>
    </row>
    <row r="62" spans="1:8" ht="12.75">
      <c r="A62" s="6">
        <v>38177</v>
      </c>
      <c r="B62" s="1">
        <v>0.7361111111111112</v>
      </c>
      <c r="C62" s="7">
        <f t="shared" si="0"/>
        <v>38177.73611111111</v>
      </c>
      <c r="D62" s="2">
        <v>1570</v>
      </c>
      <c r="E62" s="3" t="s">
        <v>21</v>
      </c>
      <c r="F62" s="3">
        <f t="shared" si="1"/>
        <v>-5</v>
      </c>
      <c r="G62" s="3">
        <f t="shared" si="2"/>
        <v>640</v>
      </c>
      <c r="H62" s="3">
        <f t="shared" si="3"/>
        <v>-65</v>
      </c>
    </row>
    <row r="63" spans="1:8" ht="12.75">
      <c r="A63" s="6">
        <v>38177</v>
      </c>
      <c r="B63" s="1">
        <v>0.7395833333333334</v>
      </c>
      <c r="C63" s="7">
        <f t="shared" si="0"/>
        <v>38177.739583333336</v>
      </c>
      <c r="D63" s="2">
        <v>1570</v>
      </c>
      <c r="F63" s="3">
        <f t="shared" si="1"/>
        <v>0</v>
      </c>
      <c r="G63" s="3">
        <f t="shared" si="2"/>
        <v>640</v>
      </c>
      <c r="H63" s="3">
        <f t="shared" si="3"/>
        <v>-65</v>
      </c>
    </row>
    <row r="64" spans="1:8" ht="12.75">
      <c r="A64" s="6">
        <v>38177</v>
      </c>
      <c r="B64" s="1">
        <v>0.75</v>
      </c>
      <c r="C64" s="7">
        <f t="shared" si="0"/>
        <v>38177.75</v>
      </c>
      <c r="D64" s="2">
        <v>1580</v>
      </c>
      <c r="F64" s="3">
        <f t="shared" si="1"/>
        <v>10</v>
      </c>
      <c r="G64" s="3">
        <f t="shared" si="2"/>
        <v>650</v>
      </c>
      <c r="H64" s="3">
        <f t="shared" si="3"/>
        <v>-65</v>
      </c>
    </row>
    <row r="65" spans="1:8" ht="12.75">
      <c r="A65" s="6">
        <v>38177</v>
      </c>
      <c r="B65" s="1">
        <v>0.760416666666667</v>
      </c>
      <c r="C65" s="7">
        <f t="shared" si="0"/>
        <v>38177.760416666664</v>
      </c>
      <c r="D65" s="2">
        <v>1530</v>
      </c>
      <c r="F65" s="3">
        <f t="shared" si="1"/>
        <v>-50</v>
      </c>
      <c r="G65" s="3">
        <f t="shared" si="2"/>
        <v>650</v>
      </c>
      <c r="H65" s="3">
        <f t="shared" si="3"/>
        <v>-115</v>
      </c>
    </row>
    <row r="66" spans="1:8" ht="12.75">
      <c r="A66" s="6">
        <v>38177</v>
      </c>
      <c r="B66" s="1">
        <v>0.770833333333334</v>
      </c>
      <c r="C66" s="7">
        <f t="shared" si="0"/>
        <v>38177.770833333336</v>
      </c>
      <c r="D66" s="2">
        <v>1525</v>
      </c>
      <c r="E66" s="3" t="s">
        <v>22</v>
      </c>
      <c r="F66" s="3">
        <f t="shared" si="1"/>
        <v>-5</v>
      </c>
      <c r="G66" s="3">
        <f t="shared" si="2"/>
        <v>650</v>
      </c>
      <c r="H66" s="3">
        <f t="shared" si="3"/>
        <v>-120</v>
      </c>
    </row>
    <row r="67" spans="1:8" ht="12.75">
      <c r="A67" s="6">
        <v>38177</v>
      </c>
      <c r="B67" s="1">
        <v>0.78125</v>
      </c>
      <c r="C67" s="7">
        <f t="shared" si="0"/>
        <v>38177.78125</v>
      </c>
      <c r="D67" s="2">
        <v>1510</v>
      </c>
      <c r="E67" s="3" t="s">
        <v>23</v>
      </c>
      <c r="F67" s="3">
        <f t="shared" si="1"/>
        <v>-15</v>
      </c>
      <c r="G67" s="3">
        <f t="shared" si="2"/>
        <v>650</v>
      </c>
      <c r="H67" s="3">
        <f t="shared" si="3"/>
        <v>-135</v>
      </c>
    </row>
    <row r="68" spans="1:8" ht="12.75">
      <c r="A68" s="6">
        <v>38177</v>
      </c>
      <c r="B68" s="1">
        <v>0.791666666666667</v>
      </c>
      <c r="C68" s="7">
        <f aca="true" t="shared" si="4" ref="C68:C131">A68+B68</f>
        <v>38177.791666666664</v>
      </c>
      <c r="D68" s="2">
        <v>1510</v>
      </c>
      <c r="F68" s="3">
        <f t="shared" si="1"/>
        <v>0</v>
      </c>
      <c r="G68" s="3">
        <f t="shared" si="2"/>
        <v>650</v>
      </c>
      <c r="H68" s="3">
        <f t="shared" si="3"/>
        <v>-135</v>
      </c>
    </row>
    <row r="69" spans="1:8" ht="25.5">
      <c r="A69" s="6">
        <v>38177</v>
      </c>
      <c r="B69" s="1">
        <v>0.7986111111111112</v>
      </c>
      <c r="C69" s="7">
        <f t="shared" si="4"/>
        <v>38177.79861111111</v>
      </c>
      <c r="D69" s="2">
        <v>1505</v>
      </c>
      <c r="E69" s="3" t="s">
        <v>24</v>
      </c>
      <c r="F69" s="3">
        <f aca="true" t="shared" si="5" ref="F69:F132">IF(A69=A68,D69-D68,0)</f>
        <v>-5</v>
      </c>
      <c r="G69" s="3">
        <f aca="true" t="shared" si="6" ref="G69:G132">IF($F69&gt;0,G68+$F69,G68)</f>
        <v>650</v>
      </c>
      <c r="H69" s="3">
        <f aca="true" t="shared" si="7" ref="H69:H132">IF($F69&lt;0,H68+$F69,H68)</f>
        <v>-140</v>
      </c>
    </row>
    <row r="70" spans="1:8" ht="12.75">
      <c r="A70" s="6">
        <v>38177</v>
      </c>
      <c r="B70" s="1">
        <v>0.802083333333334</v>
      </c>
      <c r="C70" s="7">
        <f t="shared" si="4"/>
        <v>38177.802083333336</v>
      </c>
      <c r="D70" s="2">
        <v>1500</v>
      </c>
      <c r="F70" s="3">
        <f t="shared" si="5"/>
        <v>-5</v>
      </c>
      <c r="G70" s="3">
        <f t="shared" si="6"/>
        <v>650</v>
      </c>
      <c r="H70" s="3">
        <f t="shared" si="7"/>
        <v>-145</v>
      </c>
    </row>
    <row r="71" spans="1:8" ht="12.75">
      <c r="A71" s="6">
        <v>38177</v>
      </c>
      <c r="B71" s="1">
        <v>0.812500000000001</v>
      </c>
      <c r="C71" s="7">
        <f t="shared" si="4"/>
        <v>38177.8125</v>
      </c>
      <c r="D71" s="2">
        <v>1500</v>
      </c>
      <c r="E71" s="3" t="s">
        <v>25</v>
      </c>
      <c r="F71" s="3">
        <f t="shared" si="5"/>
        <v>0</v>
      </c>
      <c r="G71" s="3">
        <f t="shared" si="6"/>
        <v>650</v>
      </c>
      <c r="H71" s="3">
        <f t="shared" si="7"/>
        <v>-145</v>
      </c>
    </row>
    <row r="72" spans="1:11" ht="12.75" customHeight="1">
      <c r="A72" s="6">
        <v>38177</v>
      </c>
      <c r="B72" s="1">
        <v>0.822916666666667</v>
      </c>
      <c r="C72" s="7">
        <f t="shared" si="4"/>
        <v>38177.822916666664</v>
      </c>
      <c r="D72" s="2">
        <v>1500</v>
      </c>
      <c r="F72" s="3">
        <f t="shared" si="5"/>
        <v>0</v>
      </c>
      <c r="G72" s="3">
        <f t="shared" si="6"/>
        <v>650</v>
      </c>
      <c r="H72" s="3">
        <f t="shared" si="7"/>
        <v>-145</v>
      </c>
      <c r="I72" s="22" t="s">
        <v>182</v>
      </c>
      <c r="J72" s="22"/>
      <c r="K72" s="22"/>
    </row>
    <row r="73" spans="1:11" ht="25.5">
      <c r="A73" s="6">
        <v>38177</v>
      </c>
      <c r="B73" s="1">
        <v>0.833333333333334</v>
      </c>
      <c r="C73" s="7">
        <f t="shared" si="4"/>
        <v>38177.833333333336</v>
      </c>
      <c r="D73" s="2">
        <v>1495</v>
      </c>
      <c r="F73" s="3">
        <f t="shared" si="5"/>
        <v>-5</v>
      </c>
      <c r="G73" s="3">
        <f t="shared" si="6"/>
        <v>650</v>
      </c>
      <c r="H73" s="3">
        <f t="shared" si="7"/>
        <v>-150</v>
      </c>
      <c r="I73" s="19" t="s">
        <v>183</v>
      </c>
      <c r="J73" s="19" t="s">
        <v>184</v>
      </c>
      <c r="K73" s="19" t="s">
        <v>185</v>
      </c>
    </row>
    <row r="74" spans="1:11" s="11" customFormat="1" ht="12.75">
      <c r="A74" s="8">
        <v>38177</v>
      </c>
      <c r="B74" s="9">
        <v>0.8361111111111111</v>
      </c>
      <c r="C74" s="10">
        <f t="shared" si="4"/>
        <v>38177.83611111111</v>
      </c>
      <c r="D74" s="12">
        <v>1500</v>
      </c>
      <c r="F74" s="11">
        <f t="shared" si="5"/>
        <v>5</v>
      </c>
      <c r="G74" s="11">
        <f t="shared" si="6"/>
        <v>655</v>
      </c>
      <c r="H74" s="11">
        <f t="shared" si="7"/>
        <v>-150</v>
      </c>
      <c r="I74" s="20">
        <f>G74-G30</f>
        <v>390</v>
      </c>
      <c r="J74" s="20">
        <f>H74-H30</f>
        <v>-95</v>
      </c>
      <c r="K74" s="20">
        <f>I74-J74</f>
        <v>485</v>
      </c>
    </row>
    <row r="75" spans="1:8" ht="12.75">
      <c r="A75" s="6">
        <v>38178</v>
      </c>
      <c r="B75" s="1">
        <v>0.3645833333333333</v>
      </c>
      <c r="C75" s="7">
        <f t="shared" si="4"/>
        <v>38178.364583333336</v>
      </c>
      <c r="D75" s="3">
        <v>1505</v>
      </c>
      <c r="E75" s="3" t="s">
        <v>25</v>
      </c>
      <c r="F75" s="3">
        <f t="shared" si="5"/>
        <v>0</v>
      </c>
      <c r="G75" s="3">
        <f t="shared" si="6"/>
        <v>655</v>
      </c>
      <c r="H75" s="3">
        <f t="shared" si="7"/>
        <v>-150</v>
      </c>
    </row>
    <row r="76" spans="1:8" ht="25.5">
      <c r="A76" s="6">
        <v>38178</v>
      </c>
      <c r="B76" s="1">
        <v>0.3819444444444444</v>
      </c>
      <c r="C76" s="7">
        <f t="shared" si="4"/>
        <v>38178.381944444445</v>
      </c>
      <c r="D76" s="3">
        <v>1475</v>
      </c>
      <c r="E76" s="3" t="s">
        <v>26</v>
      </c>
      <c r="F76" s="3">
        <f t="shared" si="5"/>
        <v>-30</v>
      </c>
      <c r="G76" s="3">
        <f t="shared" si="6"/>
        <v>655</v>
      </c>
      <c r="H76" s="3">
        <f t="shared" si="7"/>
        <v>-180</v>
      </c>
    </row>
    <row r="77" spans="1:8" ht="12.75">
      <c r="A77" s="6">
        <v>38178</v>
      </c>
      <c r="B77" s="1">
        <v>0.40972222222222227</v>
      </c>
      <c r="C77" s="7">
        <f t="shared" si="4"/>
        <v>38178.40972222222</v>
      </c>
      <c r="D77" s="3">
        <v>1400</v>
      </c>
      <c r="E77" s="3" t="s">
        <v>27</v>
      </c>
      <c r="F77" s="3">
        <f t="shared" si="5"/>
        <v>-75</v>
      </c>
      <c r="G77" s="3">
        <f t="shared" si="6"/>
        <v>655</v>
      </c>
      <c r="H77" s="3">
        <f t="shared" si="7"/>
        <v>-255</v>
      </c>
    </row>
    <row r="78" spans="1:8" ht="12.75">
      <c r="A78" s="6">
        <v>38178</v>
      </c>
      <c r="B78" s="1">
        <v>0.4305555555555556</v>
      </c>
      <c r="C78" s="7">
        <f t="shared" si="4"/>
        <v>38178.430555555555</v>
      </c>
      <c r="D78" s="3">
        <v>1355</v>
      </c>
      <c r="F78" s="3">
        <f t="shared" si="5"/>
        <v>-45</v>
      </c>
      <c r="G78" s="3">
        <f t="shared" si="6"/>
        <v>655</v>
      </c>
      <c r="H78" s="3">
        <f t="shared" si="7"/>
        <v>-300</v>
      </c>
    </row>
    <row r="79" spans="1:8" ht="12.75">
      <c r="A79" s="6">
        <v>38178</v>
      </c>
      <c r="B79" s="1">
        <v>0.44097222222222227</v>
      </c>
      <c r="C79" s="7">
        <f t="shared" si="4"/>
        <v>38178.44097222222</v>
      </c>
      <c r="D79" s="3">
        <v>1300</v>
      </c>
      <c r="E79" s="3" t="s">
        <v>28</v>
      </c>
      <c r="F79" s="3">
        <f t="shared" si="5"/>
        <v>-55</v>
      </c>
      <c r="G79" s="3">
        <f t="shared" si="6"/>
        <v>655</v>
      </c>
      <c r="H79" s="3">
        <f t="shared" si="7"/>
        <v>-355</v>
      </c>
    </row>
    <row r="80" spans="1:8" ht="12.75">
      <c r="A80" s="6">
        <v>38178</v>
      </c>
      <c r="B80" s="1">
        <v>0.47222222222222227</v>
      </c>
      <c r="C80" s="7">
        <f t="shared" si="4"/>
        <v>38178.47222222222</v>
      </c>
      <c r="D80" s="3">
        <v>1255</v>
      </c>
      <c r="E80" s="3" t="s">
        <v>29</v>
      </c>
      <c r="F80" s="3">
        <f t="shared" si="5"/>
        <v>-45</v>
      </c>
      <c r="G80" s="3">
        <f t="shared" si="6"/>
        <v>655</v>
      </c>
      <c r="H80" s="3">
        <f t="shared" si="7"/>
        <v>-400</v>
      </c>
    </row>
    <row r="81" spans="1:8" ht="25.5">
      <c r="A81" s="6">
        <v>38178</v>
      </c>
      <c r="B81" s="1">
        <v>0.5034722222222222</v>
      </c>
      <c r="C81" s="7">
        <f t="shared" si="4"/>
        <v>38178.50347222222</v>
      </c>
      <c r="D81" s="3">
        <v>1190</v>
      </c>
      <c r="E81" s="3" t="s">
        <v>30</v>
      </c>
      <c r="F81" s="3">
        <f t="shared" si="5"/>
        <v>-65</v>
      </c>
      <c r="G81" s="3">
        <f t="shared" si="6"/>
        <v>655</v>
      </c>
      <c r="H81" s="3">
        <f t="shared" si="7"/>
        <v>-465</v>
      </c>
    </row>
    <row r="82" spans="1:8" ht="25.5">
      <c r="A82" s="6">
        <v>38178</v>
      </c>
      <c r="B82" s="1">
        <v>0.5243055555555556</v>
      </c>
      <c r="C82" s="7">
        <f t="shared" si="4"/>
        <v>38178.524305555555</v>
      </c>
      <c r="D82" s="3">
        <v>1170</v>
      </c>
      <c r="E82" s="3" t="s">
        <v>31</v>
      </c>
      <c r="F82" s="3">
        <f t="shared" si="5"/>
        <v>-20</v>
      </c>
      <c r="G82" s="3">
        <f t="shared" si="6"/>
        <v>655</v>
      </c>
      <c r="H82" s="3">
        <f t="shared" si="7"/>
        <v>-485</v>
      </c>
    </row>
    <row r="83" spans="1:8" ht="25.5">
      <c r="A83" s="6">
        <v>38178</v>
      </c>
      <c r="B83" s="1">
        <v>0.548611111111111</v>
      </c>
      <c r="C83" s="7">
        <f t="shared" si="4"/>
        <v>38178.54861111111</v>
      </c>
      <c r="D83" s="3">
        <v>1160</v>
      </c>
      <c r="E83" s="3" t="s">
        <v>35</v>
      </c>
      <c r="F83" s="3">
        <f t="shared" si="5"/>
        <v>-10</v>
      </c>
      <c r="G83" s="3">
        <f t="shared" si="6"/>
        <v>655</v>
      </c>
      <c r="H83" s="3">
        <f t="shared" si="7"/>
        <v>-495</v>
      </c>
    </row>
    <row r="84" spans="1:8" ht="12.75">
      <c r="A84" s="6">
        <v>38178</v>
      </c>
      <c r="B84" s="1">
        <v>0.6284722222222222</v>
      </c>
      <c r="C84" s="7">
        <f t="shared" si="4"/>
        <v>38178.62847222222</v>
      </c>
      <c r="D84" s="3">
        <v>1160</v>
      </c>
      <c r="E84" s="3" t="s">
        <v>32</v>
      </c>
      <c r="F84" s="3">
        <f t="shared" si="5"/>
        <v>0</v>
      </c>
      <c r="G84" s="3">
        <f t="shared" si="6"/>
        <v>655</v>
      </c>
      <c r="H84" s="3">
        <f t="shared" si="7"/>
        <v>-495</v>
      </c>
    </row>
    <row r="85" spans="1:8" ht="25.5">
      <c r="A85" s="6">
        <v>38178</v>
      </c>
      <c r="B85" s="1">
        <v>0.6402777777777778</v>
      </c>
      <c r="C85" s="7">
        <f t="shared" si="4"/>
        <v>38178.64027777778</v>
      </c>
      <c r="D85" s="3">
        <v>1165</v>
      </c>
      <c r="E85" s="3" t="s">
        <v>34</v>
      </c>
      <c r="F85" s="3">
        <f t="shared" si="5"/>
        <v>5</v>
      </c>
      <c r="G85" s="3">
        <f t="shared" si="6"/>
        <v>660</v>
      </c>
      <c r="H85" s="3">
        <f t="shared" si="7"/>
        <v>-495</v>
      </c>
    </row>
    <row r="86" spans="1:8" ht="25.5">
      <c r="A86" s="6">
        <v>38178</v>
      </c>
      <c r="B86" s="1">
        <v>0.6597222222222222</v>
      </c>
      <c r="C86" s="7">
        <f t="shared" si="4"/>
        <v>38178.65972222222</v>
      </c>
      <c r="D86" s="3">
        <v>1175</v>
      </c>
      <c r="E86" s="3" t="s">
        <v>33</v>
      </c>
      <c r="F86" s="3">
        <f t="shared" si="5"/>
        <v>10</v>
      </c>
      <c r="G86" s="3">
        <f t="shared" si="6"/>
        <v>670</v>
      </c>
      <c r="H86" s="3">
        <f t="shared" si="7"/>
        <v>-495</v>
      </c>
    </row>
    <row r="87" spans="1:8" ht="51">
      <c r="A87" s="6">
        <v>38178</v>
      </c>
      <c r="B87" s="1">
        <v>0.7118055555555555</v>
      </c>
      <c r="C87" s="7">
        <f t="shared" si="4"/>
        <v>38178.711805555555</v>
      </c>
      <c r="D87" s="3">
        <v>1190</v>
      </c>
      <c r="E87" s="3" t="s">
        <v>36</v>
      </c>
      <c r="F87" s="3">
        <f t="shared" si="5"/>
        <v>15</v>
      </c>
      <c r="G87" s="3">
        <f t="shared" si="6"/>
        <v>685</v>
      </c>
      <c r="H87" s="3">
        <f t="shared" si="7"/>
        <v>-495</v>
      </c>
    </row>
    <row r="88" spans="1:11" ht="38.25">
      <c r="A88" s="6">
        <v>38178</v>
      </c>
      <c r="B88" s="1">
        <v>0.7465277777777778</v>
      </c>
      <c r="C88" s="7">
        <f t="shared" si="4"/>
        <v>38178.74652777778</v>
      </c>
      <c r="D88" s="3">
        <v>1220</v>
      </c>
      <c r="E88" s="3" t="s">
        <v>37</v>
      </c>
      <c r="F88" s="3">
        <f t="shared" si="5"/>
        <v>30</v>
      </c>
      <c r="G88" s="3">
        <f t="shared" si="6"/>
        <v>715</v>
      </c>
      <c r="H88" s="3">
        <f t="shared" si="7"/>
        <v>-495</v>
      </c>
      <c r="I88" s="22" t="s">
        <v>182</v>
      </c>
      <c r="J88" s="22"/>
      <c r="K88" s="22"/>
    </row>
    <row r="89" spans="1:11" ht="25.5">
      <c r="A89" s="6">
        <v>38178</v>
      </c>
      <c r="B89" s="1">
        <v>0.7951388888888888</v>
      </c>
      <c r="C89" s="7">
        <f t="shared" si="4"/>
        <v>38178.79513888889</v>
      </c>
      <c r="D89" s="3">
        <v>1190</v>
      </c>
      <c r="E89" s="3" t="s">
        <v>38</v>
      </c>
      <c r="F89" s="3">
        <f t="shared" si="5"/>
        <v>-30</v>
      </c>
      <c r="G89" s="3">
        <f t="shared" si="6"/>
        <v>715</v>
      </c>
      <c r="H89" s="3">
        <f t="shared" si="7"/>
        <v>-525</v>
      </c>
      <c r="I89" s="19" t="s">
        <v>183</v>
      </c>
      <c r="J89" s="19" t="s">
        <v>184</v>
      </c>
      <c r="K89" s="19" t="s">
        <v>185</v>
      </c>
    </row>
    <row r="90" spans="1:11" s="11" customFormat="1" ht="25.5">
      <c r="A90" s="8">
        <v>38178</v>
      </c>
      <c r="B90" s="9">
        <v>0.8055555555555555</v>
      </c>
      <c r="C90" s="10">
        <f t="shared" si="4"/>
        <v>38178.805555555555</v>
      </c>
      <c r="D90" s="11">
        <v>1195</v>
      </c>
      <c r="E90" s="11" t="s">
        <v>39</v>
      </c>
      <c r="F90" s="11">
        <f t="shared" si="5"/>
        <v>5</v>
      </c>
      <c r="G90" s="11">
        <f t="shared" si="6"/>
        <v>720</v>
      </c>
      <c r="H90" s="11">
        <f t="shared" si="7"/>
        <v>-525</v>
      </c>
      <c r="I90" s="20">
        <f>G90-G75</f>
        <v>65</v>
      </c>
      <c r="J90" s="20">
        <f>H90-H75</f>
        <v>-375</v>
      </c>
      <c r="K90" s="20">
        <f>I90-J90</f>
        <v>440</v>
      </c>
    </row>
    <row r="91" spans="1:8" ht="25.5">
      <c r="A91" s="6">
        <v>38179</v>
      </c>
      <c r="B91" s="1">
        <v>0.34722222222222227</v>
      </c>
      <c r="C91" s="7">
        <f t="shared" si="4"/>
        <v>38179.34722222222</v>
      </c>
      <c r="D91" s="3">
        <v>1200</v>
      </c>
      <c r="E91" s="3" t="s">
        <v>39</v>
      </c>
      <c r="F91" s="3">
        <f t="shared" si="5"/>
        <v>0</v>
      </c>
      <c r="G91" s="3">
        <f t="shared" si="6"/>
        <v>720</v>
      </c>
      <c r="H91" s="3">
        <f t="shared" si="7"/>
        <v>-525</v>
      </c>
    </row>
    <row r="92" spans="1:8" ht="12.75">
      <c r="A92" s="6">
        <v>38179</v>
      </c>
      <c r="B92" s="1">
        <v>0.3541666666666667</v>
      </c>
      <c r="C92" s="7">
        <f t="shared" si="4"/>
        <v>38179.354166666664</v>
      </c>
      <c r="D92" s="3">
        <v>1215</v>
      </c>
      <c r="F92" s="3">
        <f t="shared" si="5"/>
        <v>15</v>
      </c>
      <c r="G92" s="3">
        <f t="shared" si="6"/>
        <v>735</v>
      </c>
      <c r="H92" s="3">
        <f t="shared" si="7"/>
        <v>-525</v>
      </c>
    </row>
    <row r="93" spans="1:8" ht="12.75">
      <c r="A93" s="6">
        <v>38179</v>
      </c>
      <c r="B93" s="1">
        <v>0.3645833333333333</v>
      </c>
      <c r="C93" s="7">
        <f t="shared" si="4"/>
        <v>38179.364583333336</v>
      </c>
      <c r="D93" s="3">
        <v>1245</v>
      </c>
      <c r="F93" s="3">
        <f t="shared" si="5"/>
        <v>30</v>
      </c>
      <c r="G93" s="3">
        <f t="shared" si="6"/>
        <v>765</v>
      </c>
      <c r="H93" s="3">
        <f t="shared" si="7"/>
        <v>-525</v>
      </c>
    </row>
    <row r="94" spans="1:8" ht="25.5">
      <c r="A94" s="6">
        <v>38179</v>
      </c>
      <c r="B94" s="1">
        <v>0.37013888888888885</v>
      </c>
      <c r="C94" s="7">
        <f t="shared" si="4"/>
        <v>38179.37013888889</v>
      </c>
      <c r="D94" s="3">
        <v>1245</v>
      </c>
      <c r="E94" s="3" t="s">
        <v>40</v>
      </c>
      <c r="F94" s="3">
        <f t="shared" si="5"/>
        <v>0</v>
      </c>
      <c r="G94" s="3">
        <f t="shared" si="6"/>
        <v>765</v>
      </c>
      <c r="H94" s="3">
        <f t="shared" si="7"/>
        <v>-525</v>
      </c>
    </row>
    <row r="95" spans="1:8" ht="12.75">
      <c r="A95" s="6">
        <v>38179</v>
      </c>
      <c r="B95" s="1">
        <v>0.375</v>
      </c>
      <c r="C95" s="7">
        <f t="shared" si="4"/>
        <v>38179.375</v>
      </c>
      <c r="D95" s="3">
        <v>1245</v>
      </c>
      <c r="F95" s="3">
        <f t="shared" si="5"/>
        <v>0</v>
      </c>
      <c r="G95" s="3">
        <f t="shared" si="6"/>
        <v>765</v>
      </c>
      <c r="H95" s="3">
        <f t="shared" si="7"/>
        <v>-525</v>
      </c>
    </row>
    <row r="96" spans="1:8" ht="12.75">
      <c r="A96" s="6">
        <v>38179</v>
      </c>
      <c r="B96" s="1">
        <v>0.385416666666667</v>
      </c>
      <c r="C96" s="7">
        <f t="shared" si="4"/>
        <v>38179.385416666664</v>
      </c>
      <c r="D96" s="3">
        <v>1250</v>
      </c>
      <c r="F96" s="3">
        <f t="shared" si="5"/>
        <v>5</v>
      </c>
      <c r="G96" s="3">
        <f t="shared" si="6"/>
        <v>770</v>
      </c>
      <c r="H96" s="3">
        <f t="shared" si="7"/>
        <v>-525</v>
      </c>
    </row>
    <row r="97" spans="1:8" ht="12.75">
      <c r="A97" s="6">
        <v>38179</v>
      </c>
      <c r="B97" s="1">
        <v>0.395833333333333</v>
      </c>
      <c r="C97" s="7">
        <f t="shared" si="4"/>
        <v>38179.395833333336</v>
      </c>
      <c r="D97" s="3">
        <v>1245</v>
      </c>
      <c r="F97" s="3">
        <f t="shared" si="5"/>
        <v>-5</v>
      </c>
      <c r="G97" s="3">
        <f t="shared" si="6"/>
        <v>770</v>
      </c>
      <c r="H97" s="3">
        <f t="shared" si="7"/>
        <v>-530</v>
      </c>
    </row>
    <row r="98" spans="1:8" ht="12.75">
      <c r="A98" s="6">
        <v>38179</v>
      </c>
      <c r="B98" s="1">
        <v>0.40138888888888885</v>
      </c>
      <c r="C98" s="7">
        <f t="shared" si="4"/>
        <v>38179.40138888889</v>
      </c>
      <c r="D98" s="3">
        <v>1255</v>
      </c>
      <c r="E98" s="3" t="s">
        <v>41</v>
      </c>
      <c r="F98" s="3">
        <f t="shared" si="5"/>
        <v>10</v>
      </c>
      <c r="G98" s="3">
        <f t="shared" si="6"/>
        <v>780</v>
      </c>
      <c r="H98" s="3">
        <f t="shared" si="7"/>
        <v>-530</v>
      </c>
    </row>
    <row r="99" spans="1:8" ht="12.75">
      <c r="A99" s="6">
        <v>38179</v>
      </c>
      <c r="B99" s="1">
        <v>0.40625</v>
      </c>
      <c r="C99" s="7">
        <f t="shared" si="4"/>
        <v>38179.40625</v>
      </c>
      <c r="D99" s="3">
        <v>1255</v>
      </c>
      <c r="F99" s="3">
        <f t="shared" si="5"/>
        <v>0</v>
      </c>
      <c r="G99" s="3">
        <f t="shared" si="6"/>
        <v>780</v>
      </c>
      <c r="H99" s="3">
        <f t="shared" si="7"/>
        <v>-530</v>
      </c>
    </row>
    <row r="100" spans="1:8" ht="12.75">
      <c r="A100" s="6">
        <v>38179</v>
      </c>
      <c r="B100" s="1">
        <v>0.416666666666666</v>
      </c>
      <c r="C100" s="7">
        <f t="shared" si="4"/>
        <v>38179.416666666664</v>
      </c>
      <c r="D100" s="3">
        <v>1250</v>
      </c>
      <c r="F100" s="3">
        <f t="shared" si="5"/>
        <v>-5</v>
      </c>
      <c r="G100" s="3">
        <f t="shared" si="6"/>
        <v>780</v>
      </c>
      <c r="H100" s="3">
        <f t="shared" si="7"/>
        <v>-535</v>
      </c>
    </row>
    <row r="101" spans="1:8" ht="12.75">
      <c r="A101" s="6">
        <v>38179</v>
      </c>
      <c r="B101" s="1">
        <v>0.427083333333333</v>
      </c>
      <c r="C101" s="7">
        <f t="shared" si="4"/>
        <v>38179.427083333336</v>
      </c>
      <c r="D101" s="3">
        <v>1260</v>
      </c>
      <c r="E101" s="3" t="s">
        <v>42</v>
      </c>
      <c r="F101" s="3">
        <f t="shared" si="5"/>
        <v>10</v>
      </c>
      <c r="G101" s="3">
        <f t="shared" si="6"/>
        <v>790</v>
      </c>
      <c r="H101" s="3">
        <f t="shared" si="7"/>
        <v>-535</v>
      </c>
    </row>
    <row r="102" spans="1:8" ht="12.75">
      <c r="A102" s="6">
        <v>38179</v>
      </c>
      <c r="B102" s="1">
        <v>0.4375</v>
      </c>
      <c r="C102" s="7">
        <f t="shared" si="4"/>
        <v>38179.4375</v>
      </c>
      <c r="D102" s="3">
        <v>1260</v>
      </c>
      <c r="F102" s="3">
        <f t="shared" si="5"/>
        <v>0</v>
      </c>
      <c r="G102" s="3">
        <f t="shared" si="6"/>
        <v>790</v>
      </c>
      <c r="H102" s="3">
        <f t="shared" si="7"/>
        <v>-535</v>
      </c>
    </row>
    <row r="103" spans="1:8" ht="51.75" customHeight="1">
      <c r="A103" s="6">
        <v>38179</v>
      </c>
      <c r="B103" s="1">
        <v>0.447916666666666</v>
      </c>
      <c r="C103" s="7">
        <f t="shared" si="4"/>
        <v>38179.447916666664</v>
      </c>
      <c r="D103" s="3">
        <v>1255</v>
      </c>
      <c r="E103" s="3" t="s">
        <v>43</v>
      </c>
      <c r="F103" s="3">
        <f t="shared" si="5"/>
        <v>-5</v>
      </c>
      <c r="G103" s="3">
        <f t="shared" si="6"/>
        <v>790</v>
      </c>
      <c r="H103" s="3">
        <f t="shared" si="7"/>
        <v>-540</v>
      </c>
    </row>
    <row r="104" spans="1:8" ht="12.75">
      <c r="A104" s="6">
        <v>38179</v>
      </c>
      <c r="B104" s="1">
        <v>0.458333333333333</v>
      </c>
      <c r="C104" s="7">
        <f t="shared" si="4"/>
        <v>38179.458333333336</v>
      </c>
      <c r="D104" s="3">
        <v>1255</v>
      </c>
      <c r="F104" s="3">
        <f t="shared" si="5"/>
        <v>0</v>
      </c>
      <c r="G104" s="3">
        <f t="shared" si="6"/>
        <v>790</v>
      </c>
      <c r="H104" s="3">
        <f t="shared" si="7"/>
        <v>-540</v>
      </c>
    </row>
    <row r="105" spans="1:8" ht="12.75">
      <c r="A105" s="6">
        <v>38179</v>
      </c>
      <c r="B105" s="1">
        <v>0.46875</v>
      </c>
      <c r="C105" s="7">
        <f t="shared" si="4"/>
        <v>38179.46875</v>
      </c>
      <c r="D105" s="3">
        <v>1260</v>
      </c>
      <c r="E105" s="3" t="s">
        <v>44</v>
      </c>
      <c r="F105" s="3">
        <f t="shared" si="5"/>
        <v>5</v>
      </c>
      <c r="G105" s="3">
        <f t="shared" si="6"/>
        <v>795</v>
      </c>
      <c r="H105" s="3">
        <f t="shared" si="7"/>
        <v>-540</v>
      </c>
    </row>
    <row r="106" spans="1:8" ht="12.75">
      <c r="A106" s="6">
        <v>38179</v>
      </c>
      <c r="B106" s="1">
        <v>0.479166666666667</v>
      </c>
      <c r="C106" s="7">
        <f t="shared" si="4"/>
        <v>38179.479166666664</v>
      </c>
      <c r="D106" s="3">
        <v>1255</v>
      </c>
      <c r="F106" s="3">
        <f t="shared" si="5"/>
        <v>-5</v>
      </c>
      <c r="G106" s="3">
        <f t="shared" si="6"/>
        <v>795</v>
      </c>
      <c r="H106" s="3">
        <f t="shared" si="7"/>
        <v>-545</v>
      </c>
    </row>
    <row r="107" spans="1:8" ht="12.75">
      <c r="A107" s="6">
        <v>38179</v>
      </c>
      <c r="B107" s="1">
        <v>0.489583333333333</v>
      </c>
      <c r="C107" s="7">
        <f t="shared" si="4"/>
        <v>38179.489583333336</v>
      </c>
      <c r="D107" s="3">
        <v>1255</v>
      </c>
      <c r="E107" s="3" t="s">
        <v>45</v>
      </c>
      <c r="F107" s="3">
        <f t="shared" si="5"/>
        <v>0</v>
      </c>
      <c r="G107" s="3">
        <f t="shared" si="6"/>
        <v>795</v>
      </c>
      <c r="H107" s="3">
        <f t="shared" si="7"/>
        <v>-545</v>
      </c>
    </row>
    <row r="108" spans="1:8" ht="12.75">
      <c r="A108" s="6">
        <v>38179</v>
      </c>
      <c r="B108" s="1">
        <v>0.5</v>
      </c>
      <c r="C108" s="7">
        <f t="shared" si="4"/>
        <v>38179.5</v>
      </c>
      <c r="D108" s="3">
        <v>1260</v>
      </c>
      <c r="F108" s="3">
        <f t="shared" si="5"/>
        <v>5</v>
      </c>
      <c r="G108" s="3">
        <f t="shared" si="6"/>
        <v>800</v>
      </c>
      <c r="H108" s="3">
        <f t="shared" si="7"/>
        <v>-545</v>
      </c>
    </row>
    <row r="109" spans="1:8" ht="12.75">
      <c r="A109" s="6">
        <v>38179</v>
      </c>
      <c r="B109" s="1">
        <v>0.510416666666666</v>
      </c>
      <c r="C109" s="7">
        <f t="shared" si="4"/>
        <v>38179.510416666664</v>
      </c>
      <c r="D109" s="3">
        <v>1265</v>
      </c>
      <c r="F109" s="3">
        <f t="shared" si="5"/>
        <v>5</v>
      </c>
      <c r="G109" s="3">
        <f t="shared" si="6"/>
        <v>805</v>
      </c>
      <c r="H109" s="3">
        <f t="shared" si="7"/>
        <v>-545</v>
      </c>
    </row>
    <row r="110" spans="1:8" ht="12.75">
      <c r="A110" s="6">
        <v>38179</v>
      </c>
      <c r="B110" s="1">
        <v>0.520833333333333</v>
      </c>
      <c r="C110" s="7">
        <f t="shared" si="4"/>
        <v>38179.520833333336</v>
      </c>
      <c r="D110" s="3">
        <v>1270</v>
      </c>
      <c r="E110" s="3" t="s">
        <v>46</v>
      </c>
      <c r="F110" s="3">
        <f t="shared" si="5"/>
        <v>5</v>
      </c>
      <c r="G110" s="3">
        <f t="shared" si="6"/>
        <v>810</v>
      </c>
      <c r="H110" s="3">
        <f t="shared" si="7"/>
        <v>-545</v>
      </c>
    </row>
    <row r="111" spans="1:8" ht="12.75">
      <c r="A111" s="6">
        <v>38179</v>
      </c>
      <c r="B111" s="1">
        <v>0.53125</v>
      </c>
      <c r="C111" s="7">
        <f t="shared" si="4"/>
        <v>38179.53125</v>
      </c>
      <c r="D111" s="3">
        <v>1280</v>
      </c>
      <c r="F111" s="3">
        <f t="shared" si="5"/>
        <v>10</v>
      </c>
      <c r="G111" s="3">
        <f t="shared" si="6"/>
        <v>820</v>
      </c>
      <c r="H111" s="3">
        <f t="shared" si="7"/>
        <v>-545</v>
      </c>
    </row>
    <row r="112" spans="1:8" ht="12.75">
      <c r="A112" s="6">
        <v>38179</v>
      </c>
      <c r="B112" s="1">
        <v>0.5381944444444444</v>
      </c>
      <c r="C112" s="7">
        <f t="shared" si="4"/>
        <v>38179.538194444445</v>
      </c>
      <c r="D112" s="3">
        <v>1275</v>
      </c>
      <c r="E112" s="3" t="s">
        <v>47</v>
      </c>
      <c r="F112" s="3">
        <f t="shared" si="5"/>
        <v>-5</v>
      </c>
      <c r="G112" s="3">
        <f t="shared" si="6"/>
        <v>820</v>
      </c>
      <c r="H112" s="3">
        <f t="shared" si="7"/>
        <v>-550</v>
      </c>
    </row>
    <row r="113" spans="1:8" ht="12.75">
      <c r="A113" s="6">
        <v>38179</v>
      </c>
      <c r="B113" s="1">
        <v>0.541666666666666</v>
      </c>
      <c r="C113" s="7">
        <f t="shared" si="4"/>
        <v>38179.541666666664</v>
      </c>
      <c r="D113" s="3">
        <v>1270</v>
      </c>
      <c r="F113" s="3">
        <f t="shared" si="5"/>
        <v>-5</v>
      </c>
      <c r="G113" s="3">
        <f t="shared" si="6"/>
        <v>820</v>
      </c>
      <c r="H113" s="3">
        <f t="shared" si="7"/>
        <v>-555</v>
      </c>
    </row>
    <row r="114" spans="1:8" ht="12.75">
      <c r="A114" s="6">
        <v>38179</v>
      </c>
      <c r="B114" s="1">
        <v>0.552083333333333</v>
      </c>
      <c r="C114" s="7">
        <f t="shared" si="4"/>
        <v>38179.552083333336</v>
      </c>
      <c r="D114" s="3">
        <v>1270</v>
      </c>
      <c r="E114" s="3" t="s">
        <v>48</v>
      </c>
      <c r="F114" s="3">
        <f t="shared" si="5"/>
        <v>0</v>
      </c>
      <c r="G114" s="3">
        <f t="shared" si="6"/>
        <v>820</v>
      </c>
      <c r="H114" s="3">
        <f t="shared" si="7"/>
        <v>-555</v>
      </c>
    </row>
    <row r="115" spans="1:8" ht="12.75">
      <c r="A115" s="6">
        <v>38179</v>
      </c>
      <c r="B115" s="1">
        <v>0.5625</v>
      </c>
      <c r="C115" s="7">
        <f t="shared" si="4"/>
        <v>38179.5625</v>
      </c>
      <c r="D115" s="3">
        <v>1280</v>
      </c>
      <c r="F115" s="3">
        <f t="shared" si="5"/>
        <v>10</v>
      </c>
      <c r="G115" s="3">
        <f t="shared" si="6"/>
        <v>830</v>
      </c>
      <c r="H115" s="3">
        <f t="shared" si="7"/>
        <v>-555</v>
      </c>
    </row>
    <row r="116" spans="1:8" ht="12.75">
      <c r="A116" s="6">
        <v>38179</v>
      </c>
      <c r="B116" s="1">
        <v>0.5680555555555555</v>
      </c>
      <c r="C116" s="7">
        <f t="shared" si="4"/>
        <v>38179.56805555556</v>
      </c>
      <c r="D116" s="3">
        <v>1280</v>
      </c>
      <c r="E116" s="3" t="s">
        <v>49</v>
      </c>
      <c r="F116" s="3">
        <f t="shared" si="5"/>
        <v>0</v>
      </c>
      <c r="G116" s="3">
        <f t="shared" si="6"/>
        <v>830</v>
      </c>
      <c r="H116" s="3">
        <f t="shared" si="7"/>
        <v>-555</v>
      </c>
    </row>
    <row r="117" spans="1:8" ht="12.75">
      <c r="A117" s="6">
        <v>38179</v>
      </c>
      <c r="B117" s="1">
        <v>0.572916666666666</v>
      </c>
      <c r="C117" s="7">
        <f t="shared" si="4"/>
        <v>38179.572916666664</v>
      </c>
      <c r="D117" s="3">
        <v>1270</v>
      </c>
      <c r="F117" s="3">
        <f t="shared" si="5"/>
        <v>-10</v>
      </c>
      <c r="G117" s="3">
        <f t="shared" si="6"/>
        <v>830</v>
      </c>
      <c r="H117" s="3">
        <f t="shared" si="7"/>
        <v>-565</v>
      </c>
    </row>
    <row r="118" spans="1:8" ht="12.75">
      <c r="A118" s="6">
        <v>38179</v>
      </c>
      <c r="B118" s="1">
        <v>0.583333333333333</v>
      </c>
      <c r="C118" s="7">
        <f t="shared" si="4"/>
        <v>38179.583333333336</v>
      </c>
      <c r="D118" s="3">
        <v>1275</v>
      </c>
      <c r="F118" s="3">
        <f t="shared" si="5"/>
        <v>5</v>
      </c>
      <c r="G118" s="3">
        <f t="shared" si="6"/>
        <v>835</v>
      </c>
      <c r="H118" s="3">
        <f t="shared" si="7"/>
        <v>-565</v>
      </c>
    </row>
    <row r="119" spans="1:8" ht="12.75">
      <c r="A119" s="6">
        <v>38179</v>
      </c>
      <c r="B119" s="1">
        <v>0.593749999999999</v>
      </c>
      <c r="C119" s="7">
        <f t="shared" si="4"/>
        <v>38179.59375</v>
      </c>
      <c r="D119" s="3">
        <v>1275</v>
      </c>
      <c r="F119" s="3">
        <f t="shared" si="5"/>
        <v>0</v>
      </c>
      <c r="G119" s="3">
        <f t="shared" si="6"/>
        <v>835</v>
      </c>
      <c r="H119" s="3">
        <f t="shared" si="7"/>
        <v>-565</v>
      </c>
    </row>
    <row r="120" spans="1:8" ht="12.75">
      <c r="A120" s="6">
        <v>38179</v>
      </c>
      <c r="B120" s="1">
        <v>0.604166666666666</v>
      </c>
      <c r="C120" s="7">
        <f t="shared" si="4"/>
        <v>38179.604166666664</v>
      </c>
      <c r="D120" s="3">
        <v>1275</v>
      </c>
      <c r="F120" s="3">
        <f t="shared" si="5"/>
        <v>0</v>
      </c>
      <c r="G120" s="3">
        <f t="shared" si="6"/>
        <v>835</v>
      </c>
      <c r="H120" s="3">
        <f t="shared" si="7"/>
        <v>-565</v>
      </c>
    </row>
    <row r="121" spans="1:8" ht="12.75">
      <c r="A121" s="6">
        <v>38179</v>
      </c>
      <c r="B121" s="1">
        <v>0.614583333333333</v>
      </c>
      <c r="C121" s="7">
        <f t="shared" si="4"/>
        <v>38179.614583333336</v>
      </c>
      <c r="D121" s="3">
        <v>1275</v>
      </c>
      <c r="F121" s="3">
        <f t="shared" si="5"/>
        <v>0</v>
      </c>
      <c r="G121" s="3">
        <f t="shared" si="6"/>
        <v>835</v>
      </c>
      <c r="H121" s="3">
        <f t="shared" si="7"/>
        <v>-565</v>
      </c>
    </row>
    <row r="122" spans="1:8" ht="12.75">
      <c r="A122" s="6">
        <v>38179</v>
      </c>
      <c r="B122" s="1">
        <v>0.624999999999999</v>
      </c>
      <c r="C122" s="7">
        <f t="shared" si="4"/>
        <v>38179.625</v>
      </c>
      <c r="D122" s="3">
        <v>1290</v>
      </c>
      <c r="F122" s="3">
        <f t="shared" si="5"/>
        <v>15</v>
      </c>
      <c r="G122" s="3">
        <f t="shared" si="6"/>
        <v>850</v>
      </c>
      <c r="H122" s="3">
        <f t="shared" si="7"/>
        <v>-565</v>
      </c>
    </row>
    <row r="123" spans="1:8" ht="51">
      <c r="A123" s="6">
        <v>38179</v>
      </c>
      <c r="B123" s="1">
        <v>0.6326388888888889</v>
      </c>
      <c r="C123" s="7">
        <f t="shared" si="4"/>
        <v>38179.63263888889</v>
      </c>
      <c r="D123" s="3">
        <v>1295</v>
      </c>
      <c r="E123" s="3" t="s">
        <v>50</v>
      </c>
      <c r="F123" s="3">
        <f t="shared" si="5"/>
        <v>5</v>
      </c>
      <c r="G123" s="3">
        <f t="shared" si="6"/>
        <v>855</v>
      </c>
      <c r="H123" s="3">
        <f t="shared" si="7"/>
        <v>-565</v>
      </c>
    </row>
    <row r="124" spans="1:8" ht="12.75">
      <c r="A124" s="6">
        <v>38179</v>
      </c>
      <c r="B124" s="1">
        <v>0.635416666666666</v>
      </c>
      <c r="C124" s="7">
        <f t="shared" si="4"/>
        <v>38179.635416666664</v>
      </c>
      <c r="D124" s="3">
        <v>1290</v>
      </c>
      <c r="F124" s="3">
        <f t="shared" si="5"/>
        <v>-5</v>
      </c>
      <c r="G124" s="3">
        <f t="shared" si="6"/>
        <v>855</v>
      </c>
      <c r="H124" s="3">
        <f t="shared" si="7"/>
        <v>-570</v>
      </c>
    </row>
    <row r="125" spans="1:8" ht="12.75">
      <c r="A125" s="6">
        <v>38179</v>
      </c>
      <c r="B125" s="1">
        <v>0.642361111111111</v>
      </c>
      <c r="C125" s="7">
        <f t="shared" si="4"/>
        <v>38179.64236111111</v>
      </c>
      <c r="D125" s="3">
        <v>1290</v>
      </c>
      <c r="E125" s="3" t="s">
        <v>51</v>
      </c>
      <c r="F125" s="3">
        <f t="shared" si="5"/>
        <v>0</v>
      </c>
      <c r="G125" s="3">
        <f t="shared" si="6"/>
        <v>855</v>
      </c>
      <c r="H125" s="3">
        <f t="shared" si="7"/>
        <v>-570</v>
      </c>
    </row>
    <row r="126" spans="1:8" ht="12.75">
      <c r="A126" s="6">
        <v>38179</v>
      </c>
      <c r="B126" s="1">
        <v>0.645833333333333</v>
      </c>
      <c r="C126" s="7">
        <f t="shared" si="4"/>
        <v>38179.645833333336</v>
      </c>
      <c r="D126" s="3">
        <v>1295</v>
      </c>
      <c r="F126" s="3">
        <f t="shared" si="5"/>
        <v>5</v>
      </c>
      <c r="G126" s="3">
        <f t="shared" si="6"/>
        <v>860</v>
      </c>
      <c r="H126" s="3">
        <f t="shared" si="7"/>
        <v>-570</v>
      </c>
    </row>
    <row r="127" spans="1:8" ht="12.75">
      <c r="A127" s="6">
        <v>38179</v>
      </c>
      <c r="B127" s="1">
        <v>0.656249999999999</v>
      </c>
      <c r="C127" s="7">
        <f t="shared" si="4"/>
        <v>38179.65625</v>
      </c>
      <c r="D127" s="3">
        <v>1295</v>
      </c>
      <c r="F127" s="3">
        <f t="shared" si="5"/>
        <v>0</v>
      </c>
      <c r="G127" s="3">
        <f t="shared" si="6"/>
        <v>860</v>
      </c>
      <c r="H127" s="3">
        <f t="shared" si="7"/>
        <v>-570</v>
      </c>
    </row>
    <row r="128" spans="1:8" ht="12.75">
      <c r="A128" s="6">
        <v>38179</v>
      </c>
      <c r="B128" s="1">
        <v>0.6631944444444444</v>
      </c>
      <c r="C128" s="7">
        <f t="shared" si="4"/>
        <v>38179.663194444445</v>
      </c>
      <c r="D128" s="3">
        <v>1290</v>
      </c>
      <c r="E128" s="3" t="s">
        <v>52</v>
      </c>
      <c r="F128" s="3">
        <f t="shared" si="5"/>
        <v>-5</v>
      </c>
      <c r="G128" s="3">
        <f t="shared" si="6"/>
        <v>860</v>
      </c>
      <c r="H128" s="3">
        <f t="shared" si="7"/>
        <v>-575</v>
      </c>
    </row>
    <row r="129" spans="1:8" ht="12.75">
      <c r="A129" s="6">
        <v>38179</v>
      </c>
      <c r="B129" s="1">
        <v>0.666666666666666</v>
      </c>
      <c r="C129" s="7">
        <f t="shared" si="4"/>
        <v>38179.666666666664</v>
      </c>
      <c r="D129" s="3">
        <v>1295</v>
      </c>
      <c r="F129" s="3">
        <f t="shared" si="5"/>
        <v>5</v>
      </c>
      <c r="G129" s="3">
        <f t="shared" si="6"/>
        <v>865</v>
      </c>
      <c r="H129" s="3">
        <f t="shared" si="7"/>
        <v>-575</v>
      </c>
    </row>
    <row r="130" spans="1:8" ht="12.75">
      <c r="A130" s="6">
        <v>38179</v>
      </c>
      <c r="B130" s="1">
        <v>0.677083333333333</v>
      </c>
      <c r="C130" s="7">
        <f t="shared" si="4"/>
        <v>38179.677083333336</v>
      </c>
      <c r="D130" s="3">
        <v>1300</v>
      </c>
      <c r="E130" s="3" t="s">
        <v>53</v>
      </c>
      <c r="F130" s="3">
        <f t="shared" si="5"/>
        <v>5</v>
      </c>
      <c r="G130" s="3">
        <f t="shared" si="6"/>
        <v>870</v>
      </c>
      <c r="H130" s="3">
        <f t="shared" si="7"/>
        <v>-575</v>
      </c>
    </row>
    <row r="131" spans="1:8" ht="25.5">
      <c r="A131" s="6">
        <v>38179</v>
      </c>
      <c r="B131" s="1">
        <v>0.687499999999999</v>
      </c>
      <c r="C131" s="7">
        <f t="shared" si="4"/>
        <v>38179.6875</v>
      </c>
      <c r="D131" s="3">
        <v>1305</v>
      </c>
      <c r="E131" s="3" t="s">
        <v>54</v>
      </c>
      <c r="F131" s="3">
        <f t="shared" si="5"/>
        <v>5</v>
      </c>
      <c r="G131" s="3">
        <f t="shared" si="6"/>
        <v>875</v>
      </c>
      <c r="H131" s="3">
        <f t="shared" si="7"/>
        <v>-575</v>
      </c>
    </row>
    <row r="132" spans="1:8" ht="12.75">
      <c r="A132" s="6">
        <v>38179</v>
      </c>
      <c r="B132" s="1">
        <v>0.697916666666666</v>
      </c>
      <c r="C132" s="7">
        <f aca="true" t="shared" si="8" ref="C132:C195">A132+B132</f>
        <v>38179.697916666664</v>
      </c>
      <c r="D132" s="3">
        <v>1315</v>
      </c>
      <c r="F132" s="3">
        <f t="shared" si="5"/>
        <v>10</v>
      </c>
      <c r="G132" s="3">
        <f t="shared" si="6"/>
        <v>885</v>
      </c>
      <c r="H132" s="3">
        <f t="shared" si="7"/>
        <v>-575</v>
      </c>
    </row>
    <row r="133" spans="1:8" ht="12.75">
      <c r="A133" s="6">
        <v>38179</v>
      </c>
      <c r="B133" s="1">
        <v>0.708333333333332</v>
      </c>
      <c r="C133" s="7">
        <f t="shared" si="8"/>
        <v>38179.708333333336</v>
      </c>
      <c r="D133" s="3">
        <v>1315</v>
      </c>
      <c r="F133" s="3">
        <f aca="true" t="shared" si="9" ref="F133:F196">IF(A133=A132,D133-D132,0)</f>
        <v>0</v>
      </c>
      <c r="G133" s="3">
        <f aca="true" t="shared" si="10" ref="G133:G196">IF($F133&gt;0,G132+$F133,G132)</f>
        <v>885</v>
      </c>
      <c r="H133" s="3">
        <f aca="true" t="shared" si="11" ref="H133:H196">IF($F133&lt;0,H132+$F133,H132)</f>
        <v>-575</v>
      </c>
    </row>
    <row r="134" spans="1:8" ht="12.75">
      <c r="A134" s="6">
        <v>38179</v>
      </c>
      <c r="B134" s="1">
        <v>0.718749999999999</v>
      </c>
      <c r="C134" s="7">
        <f t="shared" si="8"/>
        <v>38179.71875</v>
      </c>
      <c r="D134" s="3">
        <v>1320</v>
      </c>
      <c r="E134" s="3" t="s">
        <v>55</v>
      </c>
      <c r="F134" s="3">
        <f t="shared" si="9"/>
        <v>5</v>
      </c>
      <c r="G134" s="3">
        <f t="shared" si="10"/>
        <v>890</v>
      </c>
      <c r="H134" s="3">
        <f t="shared" si="11"/>
        <v>-575</v>
      </c>
    </row>
    <row r="135" spans="1:8" ht="12.75">
      <c r="A135" s="6">
        <v>38179</v>
      </c>
      <c r="B135" s="1">
        <v>0.729166666666666</v>
      </c>
      <c r="C135" s="7">
        <f t="shared" si="8"/>
        <v>38179.729166666664</v>
      </c>
      <c r="D135" s="3">
        <v>1325</v>
      </c>
      <c r="F135" s="3">
        <f t="shared" si="9"/>
        <v>5</v>
      </c>
      <c r="G135" s="3">
        <f t="shared" si="10"/>
        <v>895</v>
      </c>
      <c r="H135" s="3">
        <f t="shared" si="11"/>
        <v>-575</v>
      </c>
    </row>
    <row r="136" spans="1:8" ht="25.5">
      <c r="A136" s="6">
        <v>38179</v>
      </c>
      <c r="B136" s="1">
        <v>0.7326388888888888</v>
      </c>
      <c r="C136" s="7">
        <f t="shared" si="8"/>
        <v>38179.73263888889</v>
      </c>
      <c r="D136" s="3">
        <v>1325</v>
      </c>
      <c r="E136" s="3" t="s">
        <v>56</v>
      </c>
      <c r="F136" s="3">
        <f t="shared" si="9"/>
        <v>0</v>
      </c>
      <c r="G136" s="3">
        <f t="shared" si="10"/>
        <v>895</v>
      </c>
      <c r="H136" s="3">
        <f t="shared" si="11"/>
        <v>-575</v>
      </c>
    </row>
    <row r="137" spans="1:8" ht="12.75">
      <c r="A137" s="6">
        <v>38179</v>
      </c>
      <c r="B137" s="1">
        <v>0.739583333333332</v>
      </c>
      <c r="C137" s="7">
        <f t="shared" si="8"/>
        <v>38179.739583333336</v>
      </c>
      <c r="D137" s="3">
        <v>1330</v>
      </c>
      <c r="F137" s="3">
        <f t="shared" si="9"/>
        <v>5</v>
      </c>
      <c r="G137" s="3">
        <f t="shared" si="10"/>
        <v>900</v>
      </c>
      <c r="H137" s="3">
        <f t="shared" si="11"/>
        <v>-575</v>
      </c>
    </row>
    <row r="138" spans="1:8" ht="12.75">
      <c r="A138" s="6">
        <v>38179</v>
      </c>
      <c r="B138" s="1">
        <v>0.749999999999999</v>
      </c>
      <c r="C138" s="7">
        <f t="shared" si="8"/>
        <v>38179.75</v>
      </c>
      <c r="D138" s="3">
        <v>1330</v>
      </c>
      <c r="E138" s="3" t="s">
        <v>57</v>
      </c>
      <c r="F138" s="3">
        <f t="shared" si="9"/>
        <v>0</v>
      </c>
      <c r="G138" s="3">
        <f t="shared" si="10"/>
        <v>900</v>
      </c>
      <c r="H138" s="3">
        <f t="shared" si="11"/>
        <v>-575</v>
      </c>
    </row>
    <row r="139" spans="1:11" ht="12.75">
      <c r="A139" s="6">
        <v>38179</v>
      </c>
      <c r="B139" s="1">
        <v>0.760416666666666</v>
      </c>
      <c r="C139" s="7">
        <f t="shared" si="8"/>
        <v>38179.760416666664</v>
      </c>
      <c r="D139" s="3">
        <v>1330</v>
      </c>
      <c r="F139" s="3">
        <f t="shared" si="9"/>
        <v>0</v>
      </c>
      <c r="G139" s="3">
        <f t="shared" si="10"/>
        <v>900</v>
      </c>
      <c r="H139" s="3">
        <f t="shared" si="11"/>
        <v>-575</v>
      </c>
      <c r="I139" s="22" t="s">
        <v>182</v>
      </c>
      <c r="J139" s="22"/>
      <c r="K139" s="22"/>
    </row>
    <row r="140" spans="1:11" ht="25.5">
      <c r="A140" s="6">
        <v>38179</v>
      </c>
      <c r="B140" s="1">
        <v>0.770833333333332</v>
      </c>
      <c r="C140" s="7">
        <f t="shared" si="8"/>
        <v>38179.770833333336</v>
      </c>
      <c r="D140" s="3">
        <v>1330</v>
      </c>
      <c r="F140" s="3">
        <f t="shared" si="9"/>
        <v>0</v>
      </c>
      <c r="G140" s="3">
        <f t="shared" si="10"/>
        <v>900</v>
      </c>
      <c r="H140" s="3">
        <f t="shared" si="11"/>
        <v>-575</v>
      </c>
      <c r="I140" s="19" t="s">
        <v>183</v>
      </c>
      <c r="J140" s="19" t="s">
        <v>184</v>
      </c>
      <c r="K140" s="19" t="s">
        <v>185</v>
      </c>
    </row>
    <row r="141" spans="1:11" s="11" customFormat="1" ht="12.75">
      <c r="A141" s="8">
        <v>38179</v>
      </c>
      <c r="B141" s="9">
        <v>0.7729166666666667</v>
      </c>
      <c r="C141" s="10">
        <f t="shared" si="8"/>
        <v>38179.77291666667</v>
      </c>
      <c r="D141" s="11">
        <v>1325</v>
      </c>
      <c r="E141" s="11" t="s">
        <v>58</v>
      </c>
      <c r="F141" s="11">
        <f t="shared" si="9"/>
        <v>-5</v>
      </c>
      <c r="G141" s="11">
        <f t="shared" si="10"/>
        <v>900</v>
      </c>
      <c r="H141" s="11">
        <f t="shared" si="11"/>
        <v>-580</v>
      </c>
      <c r="I141" s="20">
        <f>G141-G91</f>
        <v>180</v>
      </c>
      <c r="J141" s="20">
        <f>H141-H91</f>
        <v>-55</v>
      </c>
      <c r="K141" s="20">
        <f>I141-J141</f>
        <v>235</v>
      </c>
    </row>
    <row r="142" spans="1:8" ht="12.75">
      <c r="A142" s="6">
        <v>38180</v>
      </c>
      <c r="B142" s="1">
        <v>0.3770833333333334</v>
      </c>
      <c r="C142" s="7">
        <f t="shared" si="8"/>
        <v>38180.37708333333</v>
      </c>
      <c r="D142" s="3">
        <v>1315</v>
      </c>
      <c r="E142" s="3" t="s">
        <v>59</v>
      </c>
      <c r="F142" s="3">
        <f t="shared" si="9"/>
        <v>0</v>
      </c>
      <c r="G142" s="3">
        <f t="shared" si="10"/>
        <v>900</v>
      </c>
      <c r="H142" s="3">
        <f t="shared" si="11"/>
        <v>-580</v>
      </c>
    </row>
    <row r="143" spans="1:8" ht="12.75">
      <c r="A143" s="6">
        <v>38180</v>
      </c>
      <c r="B143" s="1">
        <v>0.3854166666666667</v>
      </c>
      <c r="C143" s="7">
        <f t="shared" si="8"/>
        <v>38180.385416666664</v>
      </c>
      <c r="D143" s="3">
        <v>1335</v>
      </c>
      <c r="F143" s="3">
        <f t="shared" si="9"/>
        <v>20</v>
      </c>
      <c r="G143" s="3">
        <f t="shared" si="10"/>
        <v>920</v>
      </c>
      <c r="H143" s="3">
        <f t="shared" si="11"/>
        <v>-580</v>
      </c>
    </row>
    <row r="144" spans="1:8" ht="12.75">
      <c r="A144" s="6">
        <v>38180</v>
      </c>
      <c r="B144" s="1">
        <v>0.3958333333333333</v>
      </c>
      <c r="C144" s="7">
        <f t="shared" si="8"/>
        <v>38180.395833333336</v>
      </c>
      <c r="D144" s="3">
        <v>1350</v>
      </c>
      <c r="F144" s="3">
        <f t="shared" si="9"/>
        <v>15</v>
      </c>
      <c r="G144" s="3">
        <f t="shared" si="10"/>
        <v>935</v>
      </c>
      <c r="H144" s="3">
        <f t="shared" si="11"/>
        <v>-580</v>
      </c>
    </row>
    <row r="145" spans="1:8" ht="12.75">
      <c r="A145" s="6">
        <v>38180</v>
      </c>
      <c r="B145" s="1">
        <v>0.40625</v>
      </c>
      <c r="C145" s="7">
        <f t="shared" si="8"/>
        <v>38180.40625</v>
      </c>
      <c r="D145" s="3">
        <v>1385</v>
      </c>
      <c r="F145" s="3">
        <f t="shared" si="9"/>
        <v>35</v>
      </c>
      <c r="G145" s="3">
        <f t="shared" si="10"/>
        <v>970</v>
      </c>
      <c r="H145" s="3">
        <f t="shared" si="11"/>
        <v>-580</v>
      </c>
    </row>
    <row r="146" spans="1:8" ht="25.5">
      <c r="A146" s="6">
        <v>38180</v>
      </c>
      <c r="B146" s="1">
        <v>0.416666666666667</v>
      </c>
      <c r="C146" s="7">
        <f t="shared" si="8"/>
        <v>38180.416666666664</v>
      </c>
      <c r="D146" s="3">
        <v>1425</v>
      </c>
      <c r="E146" s="3" t="s">
        <v>60</v>
      </c>
      <c r="F146" s="3">
        <f t="shared" si="9"/>
        <v>40</v>
      </c>
      <c r="G146" s="3">
        <f t="shared" si="10"/>
        <v>1010</v>
      </c>
      <c r="H146" s="3">
        <f t="shared" si="11"/>
        <v>-580</v>
      </c>
    </row>
    <row r="147" spans="1:8" ht="12.75">
      <c r="A147" s="6">
        <v>38180</v>
      </c>
      <c r="B147" s="1">
        <v>0.427083333333333</v>
      </c>
      <c r="C147" s="7">
        <f t="shared" si="8"/>
        <v>38180.427083333336</v>
      </c>
      <c r="D147" s="3">
        <v>1435</v>
      </c>
      <c r="E147" s="3" t="s">
        <v>61</v>
      </c>
      <c r="F147" s="3">
        <f t="shared" si="9"/>
        <v>10</v>
      </c>
      <c r="G147" s="3">
        <f t="shared" si="10"/>
        <v>1020</v>
      </c>
      <c r="H147" s="3">
        <f t="shared" si="11"/>
        <v>-580</v>
      </c>
    </row>
    <row r="148" spans="1:8" ht="25.5">
      <c r="A148" s="6">
        <v>38180</v>
      </c>
      <c r="B148" s="1">
        <v>0.4375</v>
      </c>
      <c r="C148" s="7">
        <f t="shared" si="8"/>
        <v>38180.4375</v>
      </c>
      <c r="D148" s="3">
        <v>1450</v>
      </c>
      <c r="E148" s="3" t="s">
        <v>62</v>
      </c>
      <c r="F148" s="3">
        <f t="shared" si="9"/>
        <v>15</v>
      </c>
      <c r="G148" s="3">
        <f t="shared" si="10"/>
        <v>1035</v>
      </c>
      <c r="H148" s="3">
        <f t="shared" si="11"/>
        <v>-580</v>
      </c>
    </row>
    <row r="149" spans="1:8" ht="12.75">
      <c r="A149" s="6">
        <v>38180</v>
      </c>
      <c r="B149" s="1">
        <v>0.447916666666666</v>
      </c>
      <c r="C149" s="7">
        <f t="shared" si="8"/>
        <v>38180.447916666664</v>
      </c>
      <c r="D149" s="3">
        <v>1450</v>
      </c>
      <c r="F149" s="3">
        <f t="shared" si="9"/>
        <v>0</v>
      </c>
      <c r="G149" s="3">
        <f t="shared" si="10"/>
        <v>1035</v>
      </c>
      <c r="H149" s="3">
        <f t="shared" si="11"/>
        <v>-580</v>
      </c>
    </row>
    <row r="150" spans="1:8" ht="12.75">
      <c r="A150" s="6">
        <v>38180</v>
      </c>
      <c r="B150" s="1">
        <v>0.458333333333333</v>
      </c>
      <c r="C150" s="7">
        <f t="shared" si="8"/>
        <v>38180.458333333336</v>
      </c>
      <c r="D150" s="3">
        <v>1445</v>
      </c>
      <c r="F150" s="3">
        <f t="shared" si="9"/>
        <v>-5</v>
      </c>
      <c r="G150" s="3">
        <f t="shared" si="10"/>
        <v>1035</v>
      </c>
      <c r="H150" s="3">
        <f t="shared" si="11"/>
        <v>-585</v>
      </c>
    </row>
    <row r="151" spans="1:8" ht="25.5">
      <c r="A151" s="6">
        <v>38180</v>
      </c>
      <c r="B151" s="1">
        <v>0.4618055555555556</v>
      </c>
      <c r="C151" s="7">
        <f t="shared" si="8"/>
        <v>38180.461805555555</v>
      </c>
      <c r="D151" s="3">
        <v>1445</v>
      </c>
      <c r="E151" s="3" t="s">
        <v>63</v>
      </c>
      <c r="F151" s="3">
        <f t="shared" si="9"/>
        <v>0</v>
      </c>
      <c r="G151" s="3">
        <f t="shared" si="10"/>
        <v>1035</v>
      </c>
      <c r="H151" s="3">
        <f t="shared" si="11"/>
        <v>-585</v>
      </c>
    </row>
    <row r="152" spans="1:8" ht="12.75">
      <c r="A152" s="6">
        <v>38180</v>
      </c>
      <c r="B152" s="1">
        <v>0.46875</v>
      </c>
      <c r="C152" s="7">
        <f t="shared" si="8"/>
        <v>38180.46875</v>
      </c>
      <c r="D152" s="3">
        <v>1445</v>
      </c>
      <c r="F152" s="3">
        <f t="shared" si="9"/>
        <v>0</v>
      </c>
      <c r="G152" s="3">
        <f t="shared" si="10"/>
        <v>1035</v>
      </c>
      <c r="H152" s="3">
        <f t="shared" si="11"/>
        <v>-585</v>
      </c>
    </row>
    <row r="153" spans="1:8" ht="12.75">
      <c r="A153" s="6">
        <v>38180</v>
      </c>
      <c r="B153" s="1">
        <v>0.479166666666666</v>
      </c>
      <c r="C153" s="7">
        <f t="shared" si="8"/>
        <v>38180.479166666664</v>
      </c>
      <c r="D153" s="3">
        <v>1445</v>
      </c>
      <c r="F153" s="3">
        <f t="shared" si="9"/>
        <v>0</v>
      </c>
      <c r="G153" s="3">
        <f t="shared" si="10"/>
        <v>1035</v>
      </c>
      <c r="H153" s="3">
        <f t="shared" si="11"/>
        <v>-585</v>
      </c>
    </row>
    <row r="154" spans="1:8" ht="12.75">
      <c r="A154" s="6">
        <v>38180</v>
      </c>
      <c r="B154" s="1">
        <v>0.489583333333333</v>
      </c>
      <c r="C154" s="7">
        <f t="shared" si="8"/>
        <v>38180.489583333336</v>
      </c>
      <c r="D154" s="3">
        <v>1455</v>
      </c>
      <c r="F154" s="3">
        <f t="shared" si="9"/>
        <v>10</v>
      </c>
      <c r="G154" s="3">
        <f t="shared" si="10"/>
        <v>1045</v>
      </c>
      <c r="H154" s="3">
        <f t="shared" si="11"/>
        <v>-585</v>
      </c>
    </row>
    <row r="155" spans="1:8" ht="12.75">
      <c r="A155" s="6">
        <v>38180</v>
      </c>
      <c r="B155" s="1">
        <v>0.5</v>
      </c>
      <c r="C155" s="7">
        <f t="shared" si="8"/>
        <v>38180.5</v>
      </c>
      <c r="D155" s="3">
        <v>1495</v>
      </c>
      <c r="F155" s="3">
        <f t="shared" si="9"/>
        <v>40</v>
      </c>
      <c r="G155" s="3">
        <f t="shared" si="10"/>
        <v>1085</v>
      </c>
      <c r="H155" s="3">
        <f t="shared" si="11"/>
        <v>-585</v>
      </c>
    </row>
    <row r="156" spans="1:8" ht="38.25">
      <c r="A156" s="6">
        <v>38180</v>
      </c>
      <c r="B156" s="1">
        <v>0.5069444444444444</v>
      </c>
      <c r="C156" s="7">
        <f t="shared" si="8"/>
        <v>38180.506944444445</v>
      </c>
      <c r="D156" s="3">
        <v>1515</v>
      </c>
      <c r="E156" s="3" t="s">
        <v>64</v>
      </c>
      <c r="F156" s="3">
        <f t="shared" si="9"/>
        <v>20</v>
      </c>
      <c r="G156" s="3">
        <f t="shared" si="10"/>
        <v>1105</v>
      </c>
      <c r="H156" s="3">
        <f t="shared" si="11"/>
        <v>-585</v>
      </c>
    </row>
    <row r="157" spans="1:8" ht="12.75">
      <c r="A157" s="6">
        <v>38180</v>
      </c>
      <c r="B157" s="1">
        <v>0.510416666666667</v>
      </c>
      <c r="C157" s="7">
        <f t="shared" si="8"/>
        <v>38180.510416666664</v>
      </c>
      <c r="D157" s="3">
        <v>1510</v>
      </c>
      <c r="F157" s="3">
        <f t="shared" si="9"/>
        <v>-5</v>
      </c>
      <c r="G157" s="3">
        <f t="shared" si="10"/>
        <v>1105</v>
      </c>
      <c r="H157" s="3">
        <f t="shared" si="11"/>
        <v>-590</v>
      </c>
    </row>
    <row r="158" spans="1:8" ht="12.75">
      <c r="A158" s="6">
        <v>38180</v>
      </c>
      <c r="B158" s="1">
        <v>0.520833333333333</v>
      </c>
      <c r="C158" s="7">
        <f t="shared" si="8"/>
        <v>38180.520833333336</v>
      </c>
      <c r="D158" s="3">
        <v>1515</v>
      </c>
      <c r="F158" s="3">
        <f t="shared" si="9"/>
        <v>5</v>
      </c>
      <c r="G158" s="3">
        <f t="shared" si="10"/>
        <v>1110</v>
      </c>
      <c r="H158" s="3">
        <f t="shared" si="11"/>
        <v>-590</v>
      </c>
    </row>
    <row r="159" spans="1:8" ht="12.75">
      <c r="A159" s="6">
        <v>38180</v>
      </c>
      <c r="B159" s="1">
        <v>0.53125</v>
      </c>
      <c r="C159" s="7">
        <f t="shared" si="8"/>
        <v>38180.53125</v>
      </c>
      <c r="D159" s="3">
        <v>1530</v>
      </c>
      <c r="E159" s="3" t="s">
        <v>65</v>
      </c>
      <c r="F159" s="3">
        <f t="shared" si="9"/>
        <v>15</v>
      </c>
      <c r="G159" s="3">
        <f t="shared" si="10"/>
        <v>1125</v>
      </c>
      <c r="H159" s="3">
        <f t="shared" si="11"/>
        <v>-590</v>
      </c>
    </row>
    <row r="160" spans="1:8" ht="12.75">
      <c r="A160" s="6">
        <v>38180</v>
      </c>
      <c r="B160" s="1">
        <v>0.541666666666666</v>
      </c>
      <c r="C160" s="7">
        <f t="shared" si="8"/>
        <v>38180.541666666664</v>
      </c>
      <c r="D160" s="3">
        <v>1530</v>
      </c>
      <c r="E160" s="3" t="s">
        <v>66</v>
      </c>
      <c r="F160" s="3">
        <f t="shared" si="9"/>
        <v>0</v>
      </c>
      <c r="G160" s="3">
        <f t="shared" si="10"/>
        <v>1125</v>
      </c>
      <c r="H160" s="3">
        <f t="shared" si="11"/>
        <v>-590</v>
      </c>
    </row>
    <row r="161" spans="1:8" ht="25.5">
      <c r="A161" s="6">
        <v>38180</v>
      </c>
      <c r="B161" s="1">
        <v>0.552083333333333</v>
      </c>
      <c r="C161" s="7">
        <f t="shared" si="8"/>
        <v>38180.552083333336</v>
      </c>
      <c r="D161" s="3">
        <v>1535</v>
      </c>
      <c r="E161" s="3" t="s">
        <v>67</v>
      </c>
      <c r="F161" s="3">
        <f t="shared" si="9"/>
        <v>5</v>
      </c>
      <c r="G161" s="3">
        <f t="shared" si="10"/>
        <v>1130</v>
      </c>
      <c r="H161" s="3">
        <f t="shared" si="11"/>
        <v>-590</v>
      </c>
    </row>
    <row r="162" spans="1:8" ht="12.75">
      <c r="A162" s="6">
        <v>38180</v>
      </c>
      <c r="B162" s="1">
        <v>0.5625</v>
      </c>
      <c r="C162" s="7">
        <f t="shared" si="8"/>
        <v>38180.5625</v>
      </c>
      <c r="D162" s="3">
        <v>1535</v>
      </c>
      <c r="E162" s="3" t="s">
        <v>68</v>
      </c>
      <c r="F162" s="3">
        <f t="shared" si="9"/>
        <v>0</v>
      </c>
      <c r="G162" s="3">
        <f t="shared" si="10"/>
        <v>1130</v>
      </c>
      <c r="H162" s="3">
        <f t="shared" si="11"/>
        <v>-590</v>
      </c>
    </row>
    <row r="163" spans="1:8" ht="38.25">
      <c r="A163" s="6">
        <v>38180</v>
      </c>
      <c r="B163" s="1">
        <v>0.572916666666666</v>
      </c>
      <c r="C163" s="7">
        <f t="shared" si="8"/>
        <v>38180.572916666664</v>
      </c>
      <c r="D163" s="3">
        <v>1535</v>
      </c>
      <c r="E163" s="3" t="s">
        <v>69</v>
      </c>
      <c r="F163" s="3">
        <f t="shared" si="9"/>
        <v>0</v>
      </c>
      <c r="G163" s="3">
        <f t="shared" si="10"/>
        <v>1130</v>
      </c>
      <c r="H163" s="3">
        <f t="shared" si="11"/>
        <v>-590</v>
      </c>
    </row>
    <row r="164" spans="1:8" ht="12.75">
      <c r="A164" s="6">
        <v>38180</v>
      </c>
      <c r="B164" s="1">
        <v>0.583333333333333</v>
      </c>
      <c r="C164" s="7">
        <f t="shared" si="8"/>
        <v>38180.583333333336</v>
      </c>
      <c r="D164" s="3">
        <v>1540</v>
      </c>
      <c r="F164" s="3">
        <f t="shared" si="9"/>
        <v>5</v>
      </c>
      <c r="G164" s="3">
        <f t="shared" si="10"/>
        <v>1135</v>
      </c>
      <c r="H164" s="3">
        <f t="shared" si="11"/>
        <v>-590</v>
      </c>
    </row>
    <row r="165" spans="1:8" ht="12.75">
      <c r="A165" s="6">
        <v>38180</v>
      </c>
      <c r="B165" s="1">
        <v>0.59375</v>
      </c>
      <c r="C165" s="7">
        <f t="shared" si="8"/>
        <v>38180.59375</v>
      </c>
      <c r="D165" s="3">
        <v>1540</v>
      </c>
      <c r="F165" s="3">
        <f t="shared" si="9"/>
        <v>0</v>
      </c>
      <c r="G165" s="3">
        <f t="shared" si="10"/>
        <v>1135</v>
      </c>
      <c r="H165" s="3">
        <f t="shared" si="11"/>
        <v>-590</v>
      </c>
    </row>
    <row r="166" spans="1:8" ht="12.75">
      <c r="A166" s="6">
        <v>38180</v>
      </c>
      <c r="B166" s="1">
        <v>0.604166666666666</v>
      </c>
      <c r="C166" s="7">
        <f t="shared" si="8"/>
        <v>38180.604166666664</v>
      </c>
      <c r="D166" s="3">
        <v>1540</v>
      </c>
      <c r="F166" s="3">
        <f t="shared" si="9"/>
        <v>0</v>
      </c>
      <c r="G166" s="3">
        <f t="shared" si="10"/>
        <v>1135</v>
      </c>
      <c r="H166" s="3">
        <f t="shared" si="11"/>
        <v>-590</v>
      </c>
    </row>
    <row r="167" spans="1:8" ht="12.75">
      <c r="A167" s="6">
        <v>38180</v>
      </c>
      <c r="B167" s="1">
        <v>0.614583333333333</v>
      </c>
      <c r="C167" s="7">
        <f t="shared" si="8"/>
        <v>38180.614583333336</v>
      </c>
      <c r="D167" s="3">
        <v>1540</v>
      </c>
      <c r="F167" s="3">
        <f t="shared" si="9"/>
        <v>0</v>
      </c>
      <c r="G167" s="3">
        <f t="shared" si="10"/>
        <v>1135</v>
      </c>
      <c r="H167" s="3">
        <f t="shared" si="11"/>
        <v>-590</v>
      </c>
    </row>
    <row r="168" spans="1:8" ht="12.75">
      <c r="A168" s="6">
        <v>38180</v>
      </c>
      <c r="B168" s="1">
        <v>0.624999999999999</v>
      </c>
      <c r="C168" s="7">
        <f t="shared" si="8"/>
        <v>38180.625</v>
      </c>
      <c r="D168" s="3">
        <v>1545</v>
      </c>
      <c r="F168" s="3">
        <f t="shared" si="9"/>
        <v>5</v>
      </c>
      <c r="G168" s="3">
        <f t="shared" si="10"/>
        <v>1140</v>
      </c>
      <c r="H168" s="3">
        <f t="shared" si="11"/>
        <v>-590</v>
      </c>
    </row>
    <row r="169" spans="1:8" ht="12.75">
      <c r="A169" s="6">
        <v>38180</v>
      </c>
      <c r="B169" s="1">
        <v>0.635416666666666</v>
      </c>
      <c r="C169" s="7">
        <f t="shared" si="8"/>
        <v>38180.635416666664</v>
      </c>
      <c r="D169" s="3">
        <v>1595</v>
      </c>
      <c r="F169" s="3">
        <f t="shared" si="9"/>
        <v>50</v>
      </c>
      <c r="G169" s="3">
        <f t="shared" si="10"/>
        <v>1190</v>
      </c>
      <c r="H169" s="3">
        <f t="shared" si="11"/>
        <v>-590</v>
      </c>
    </row>
    <row r="170" spans="1:8" ht="12.75">
      <c r="A170" s="6">
        <v>38180</v>
      </c>
      <c r="B170" s="1">
        <v>0.645833333333333</v>
      </c>
      <c r="C170" s="7">
        <f t="shared" si="8"/>
        <v>38180.645833333336</v>
      </c>
      <c r="D170" s="3">
        <v>1605</v>
      </c>
      <c r="E170" s="3" t="s">
        <v>70</v>
      </c>
      <c r="F170" s="3">
        <f t="shared" si="9"/>
        <v>10</v>
      </c>
      <c r="G170" s="3">
        <f t="shared" si="10"/>
        <v>1200</v>
      </c>
      <c r="H170" s="3">
        <f t="shared" si="11"/>
        <v>-590</v>
      </c>
    </row>
    <row r="171" spans="1:8" ht="12.75">
      <c r="A171" s="6">
        <v>38180</v>
      </c>
      <c r="B171" s="1">
        <v>0.656249999999999</v>
      </c>
      <c r="C171" s="7">
        <f t="shared" si="8"/>
        <v>38180.65625</v>
      </c>
      <c r="D171" s="3">
        <v>1600</v>
      </c>
      <c r="F171" s="3">
        <f t="shared" si="9"/>
        <v>-5</v>
      </c>
      <c r="G171" s="3">
        <f t="shared" si="10"/>
        <v>1200</v>
      </c>
      <c r="H171" s="3">
        <f t="shared" si="11"/>
        <v>-595</v>
      </c>
    </row>
    <row r="172" spans="1:8" ht="12.75">
      <c r="A172" s="6">
        <v>38180</v>
      </c>
      <c r="B172" s="1">
        <v>0.666666666666666</v>
      </c>
      <c r="C172" s="7">
        <f t="shared" si="8"/>
        <v>38180.666666666664</v>
      </c>
      <c r="D172" s="3">
        <v>1580</v>
      </c>
      <c r="E172" s="3" t="s">
        <v>71</v>
      </c>
      <c r="F172" s="3">
        <f t="shared" si="9"/>
        <v>-20</v>
      </c>
      <c r="G172" s="3">
        <f t="shared" si="10"/>
        <v>1200</v>
      </c>
      <c r="H172" s="3">
        <f t="shared" si="11"/>
        <v>-615</v>
      </c>
    </row>
    <row r="173" spans="1:8" ht="12.75">
      <c r="A173" s="6">
        <v>38180</v>
      </c>
      <c r="B173" s="1">
        <v>0.677083333333333</v>
      </c>
      <c r="C173" s="7">
        <f t="shared" si="8"/>
        <v>38180.677083333336</v>
      </c>
      <c r="D173" s="3">
        <v>1575</v>
      </c>
      <c r="F173" s="3">
        <f t="shared" si="9"/>
        <v>-5</v>
      </c>
      <c r="G173" s="3">
        <f t="shared" si="10"/>
        <v>1200</v>
      </c>
      <c r="H173" s="3">
        <f t="shared" si="11"/>
        <v>-620</v>
      </c>
    </row>
    <row r="174" spans="1:8" ht="12.75">
      <c r="A174" s="6">
        <v>38180</v>
      </c>
      <c r="B174" s="1">
        <v>0.687499999999999</v>
      </c>
      <c r="C174" s="7">
        <f t="shared" si="8"/>
        <v>38180.6875</v>
      </c>
      <c r="D174" s="3">
        <v>1560</v>
      </c>
      <c r="F174" s="3">
        <f t="shared" si="9"/>
        <v>-15</v>
      </c>
      <c r="G174" s="3">
        <f t="shared" si="10"/>
        <v>1200</v>
      </c>
      <c r="H174" s="3">
        <f t="shared" si="11"/>
        <v>-635</v>
      </c>
    </row>
    <row r="175" spans="1:8" ht="12.75">
      <c r="A175" s="6">
        <v>38180</v>
      </c>
      <c r="B175" s="1">
        <v>0.6909722222222222</v>
      </c>
      <c r="C175" s="7">
        <f t="shared" si="8"/>
        <v>38180.69097222222</v>
      </c>
      <c r="D175" s="3">
        <v>1555</v>
      </c>
      <c r="E175" s="3" t="s">
        <v>72</v>
      </c>
      <c r="F175" s="3">
        <f t="shared" si="9"/>
        <v>-5</v>
      </c>
      <c r="G175" s="3">
        <f t="shared" si="10"/>
        <v>1200</v>
      </c>
      <c r="H175" s="3">
        <f t="shared" si="11"/>
        <v>-640</v>
      </c>
    </row>
    <row r="176" spans="1:8" ht="12.75">
      <c r="A176" s="6">
        <v>38180</v>
      </c>
      <c r="B176" s="1">
        <v>0.697916666666666</v>
      </c>
      <c r="C176" s="7">
        <f t="shared" si="8"/>
        <v>38180.697916666664</v>
      </c>
      <c r="D176" s="3">
        <v>1550</v>
      </c>
      <c r="F176" s="3">
        <f t="shared" si="9"/>
        <v>-5</v>
      </c>
      <c r="G176" s="3">
        <f t="shared" si="10"/>
        <v>1200</v>
      </c>
      <c r="H176" s="3">
        <f t="shared" si="11"/>
        <v>-645</v>
      </c>
    </row>
    <row r="177" spans="1:8" ht="12.75">
      <c r="A177" s="6">
        <v>38180</v>
      </c>
      <c r="B177" s="1">
        <v>0.708333333333333</v>
      </c>
      <c r="C177" s="7">
        <f t="shared" si="8"/>
        <v>38180.708333333336</v>
      </c>
      <c r="D177" s="3">
        <v>1540</v>
      </c>
      <c r="F177" s="3">
        <f t="shared" si="9"/>
        <v>-10</v>
      </c>
      <c r="G177" s="3">
        <f t="shared" si="10"/>
        <v>1200</v>
      </c>
      <c r="H177" s="3">
        <f t="shared" si="11"/>
        <v>-655</v>
      </c>
    </row>
    <row r="178" spans="1:8" ht="12.75">
      <c r="A178" s="6">
        <v>38180</v>
      </c>
      <c r="B178" s="1">
        <v>0.718749999999999</v>
      </c>
      <c r="C178" s="7">
        <f t="shared" si="8"/>
        <v>38180.71875</v>
      </c>
      <c r="D178" s="3">
        <v>1525</v>
      </c>
      <c r="F178" s="3">
        <f t="shared" si="9"/>
        <v>-15</v>
      </c>
      <c r="G178" s="3">
        <f t="shared" si="10"/>
        <v>1200</v>
      </c>
      <c r="H178" s="3">
        <f t="shared" si="11"/>
        <v>-670</v>
      </c>
    </row>
    <row r="179" spans="1:8" ht="25.5">
      <c r="A179" s="6">
        <v>38180</v>
      </c>
      <c r="B179" s="1">
        <v>0.7222222222222222</v>
      </c>
      <c r="C179" s="7">
        <f t="shared" si="8"/>
        <v>38180.72222222222</v>
      </c>
      <c r="D179" s="3">
        <v>1505</v>
      </c>
      <c r="E179" s="3" t="s">
        <v>73</v>
      </c>
      <c r="F179" s="3">
        <f t="shared" si="9"/>
        <v>-20</v>
      </c>
      <c r="G179" s="3">
        <f t="shared" si="10"/>
        <v>1200</v>
      </c>
      <c r="H179" s="3">
        <f t="shared" si="11"/>
        <v>-690</v>
      </c>
    </row>
    <row r="180" spans="1:8" ht="12.75">
      <c r="A180" s="6">
        <v>38180</v>
      </c>
      <c r="B180" s="1">
        <v>0.729166666666666</v>
      </c>
      <c r="C180" s="7">
        <f t="shared" si="8"/>
        <v>38180.729166666664</v>
      </c>
      <c r="D180" s="3">
        <v>1505</v>
      </c>
      <c r="F180" s="3">
        <f t="shared" si="9"/>
        <v>0</v>
      </c>
      <c r="G180" s="3">
        <f t="shared" si="10"/>
        <v>1200</v>
      </c>
      <c r="H180" s="3">
        <f t="shared" si="11"/>
        <v>-690</v>
      </c>
    </row>
    <row r="181" spans="1:8" ht="12.75">
      <c r="A181" s="6">
        <v>38180</v>
      </c>
      <c r="B181" s="1">
        <v>0.739583333333332</v>
      </c>
      <c r="C181" s="7">
        <f t="shared" si="8"/>
        <v>38180.739583333336</v>
      </c>
      <c r="D181" s="3">
        <v>1490</v>
      </c>
      <c r="F181" s="3">
        <f t="shared" si="9"/>
        <v>-15</v>
      </c>
      <c r="G181" s="3">
        <f t="shared" si="10"/>
        <v>1200</v>
      </c>
      <c r="H181" s="3">
        <f t="shared" si="11"/>
        <v>-705</v>
      </c>
    </row>
    <row r="182" spans="1:8" ht="12.75">
      <c r="A182" s="6">
        <v>38180</v>
      </c>
      <c r="B182" s="1">
        <v>0.7430555555555555</v>
      </c>
      <c r="C182" s="7">
        <f t="shared" si="8"/>
        <v>38180.743055555555</v>
      </c>
      <c r="D182" s="3">
        <v>1480</v>
      </c>
      <c r="E182" s="3" t="s">
        <v>74</v>
      </c>
      <c r="F182" s="3">
        <f t="shared" si="9"/>
        <v>-10</v>
      </c>
      <c r="G182" s="3">
        <f t="shared" si="10"/>
        <v>1200</v>
      </c>
      <c r="H182" s="3">
        <f t="shared" si="11"/>
        <v>-715</v>
      </c>
    </row>
    <row r="183" spans="1:8" ht="12.75">
      <c r="A183" s="6">
        <v>38180</v>
      </c>
      <c r="B183" s="1">
        <v>0.7465277777777778</v>
      </c>
      <c r="C183" s="7">
        <f t="shared" si="8"/>
        <v>38180.74652777778</v>
      </c>
      <c r="D183" s="3">
        <v>1465</v>
      </c>
      <c r="F183" s="3">
        <f t="shared" si="9"/>
        <v>-15</v>
      </c>
      <c r="G183" s="3">
        <f t="shared" si="10"/>
        <v>1200</v>
      </c>
      <c r="H183" s="3">
        <f t="shared" si="11"/>
        <v>-730</v>
      </c>
    </row>
    <row r="184" spans="1:8" ht="25.5">
      <c r="A184" s="6">
        <v>38180</v>
      </c>
      <c r="B184" s="1">
        <v>0.749999999999999</v>
      </c>
      <c r="C184" s="7">
        <f t="shared" si="8"/>
        <v>38180.75</v>
      </c>
      <c r="D184" s="3">
        <v>1470</v>
      </c>
      <c r="E184" s="3" t="s">
        <v>75</v>
      </c>
      <c r="F184" s="3">
        <f t="shared" si="9"/>
        <v>5</v>
      </c>
      <c r="G184" s="3">
        <f t="shared" si="10"/>
        <v>1205</v>
      </c>
      <c r="H184" s="3">
        <f t="shared" si="11"/>
        <v>-730</v>
      </c>
    </row>
    <row r="185" spans="1:8" ht="12.75">
      <c r="A185" s="6">
        <v>38180</v>
      </c>
      <c r="B185" s="1">
        <v>0.760416666666666</v>
      </c>
      <c r="C185" s="7">
        <f t="shared" si="8"/>
        <v>38180.760416666664</v>
      </c>
      <c r="D185" s="3">
        <v>1465</v>
      </c>
      <c r="F185" s="3">
        <f t="shared" si="9"/>
        <v>-5</v>
      </c>
      <c r="G185" s="3">
        <f t="shared" si="10"/>
        <v>1205</v>
      </c>
      <c r="H185" s="3">
        <f t="shared" si="11"/>
        <v>-735</v>
      </c>
    </row>
    <row r="186" spans="1:8" ht="51">
      <c r="A186" s="6">
        <v>38180</v>
      </c>
      <c r="B186" s="1">
        <v>0.770833333333332</v>
      </c>
      <c r="C186" s="7">
        <f t="shared" si="8"/>
        <v>38180.770833333336</v>
      </c>
      <c r="D186" s="3">
        <v>1430</v>
      </c>
      <c r="E186" s="3" t="s">
        <v>76</v>
      </c>
      <c r="F186" s="3">
        <f t="shared" si="9"/>
        <v>-35</v>
      </c>
      <c r="G186" s="3">
        <f t="shared" si="10"/>
        <v>1205</v>
      </c>
      <c r="H186" s="3">
        <f t="shared" si="11"/>
        <v>-770</v>
      </c>
    </row>
    <row r="187" spans="1:8" ht="25.5">
      <c r="A187" s="6">
        <v>38180</v>
      </c>
      <c r="B187" s="1">
        <v>0.781249999999999</v>
      </c>
      <c r="C187" s="7">
        <f t="shared" si="8"/>
        <v>38180.78125</v>
      </c>
      <c r="D187" s="3">
        <v>1435</v>
      </c>
      <c r="E187" s="3" t="s">
        <v>77</v>
      </c>
      <c r="F187" s="3">
        <f t="shared" si="9"/>
        <v>5</v>
      </c>
      <c r="G187" s="3">
        <f t="shared" si="10"/>
        <v>1210</v>
      </c>
      <c r="H187" s="3">
        <f t="shared" si="11"/>
        <v>-770</v>
      </c>
    </row>
    <row r="188" spans="1:8" ht="12.75">
      <c r="A188" s="6">
        <v>38180</v>
      </c>
      <c r="B188" s="1">
        <v>0.791666666666666</v>
      </c>
      <c r="C188" s="7">
        <f t="shared" si="8"/>
        <v>38180.791666666664</v>
      </c>
      <c r="D188" s="3">
        <v>1420</v>
      </c>
      <c r="F188" s="3">
        <f t="shared" si="9"/>
        <v>-15</v>
      </c>
      <c r="G188" s="3">
        <f t="shared" si="10"/>
        <v>1210</v>
      </c>
      <c r="H188" s="3">
        <f t="shared" si="11"/>
        <v>-785</v>
      </c>
    </row>
    <row r="189" spans="1:8" ht="12.75">
      <c r="A189" s="6">
        <v>38180</v>
      </c>
      <c r="B189" s="1">
        <v>0.802083333333332</v>
      </c>
      <c r="C189" s="7">
        <f t="shared" si="8"/>
        <v>38180.802083333336</v>
      </c>
      <c r="D189" s="3">
        <v>1390</v>
      </c>
      <c r="F189" s="3">
        <f t="shared" si="9"/>
        <v>-30</v>
      </c>
      <c r="G189" s="3">
        <f t="shared" si="10"/>
        <v>1210</v>
      </c>
      <c r="H189" s="3">
        <f t="shared" si="11"/>
        <v>-815</v>
      </c>
    </row>
    <row r="190" spans="1:8" ht="12.75">
      <c r="A190" s="6">
        <v>38180</v>
      </c>
      <c r="B190" s="1">
        <v>0.812499999999999</v>
      </c>
      <c r="C190" s="7">
        <f t="shared" si="8"/>
        <v>38180.8125</v>
      </c>
      <c r="D190" s="3">
        <v>1375</v>
      </c>
      <c r="F190" s="3">
        <f t="shared" si="9"/>
        <v>-15</v>
      </c>
      <c r="G190" s="3">
        <f t="shared" si="10"/>
        <v>1210</v>
      </c>
      <c r="H190" s="3">
        <f t="shared" si="11"/>
        <v>-830</v>
      </c>
    </row>
    <row r="191" spans="1:8" ht="25.5">
      <c r="A191" s="6">
        <v>38180</v>
      </c>
      <c r="B191" s="1">
        <v>0.822916666666665</v>
      </c>
      <c r="C191" s="7">
        <f t="shared" si="8"/>
        <v>38180.822916666664</v>
      </c>
      <c r="D191" s="3">
        <v>1370</v>
      </c>
      <c r="E191" s="3" t="s">
        <v>78</v>
      </c>
      <c r="F191" s="3">
        <f t="shared" si="9"/>
        <v>-5</v>
      </c>
      <c r="G191" s="3">
        <f t="shared" si="10"/>
        <v>1210</v>
      </c>
      <c r="H191" s="3">
        <f t="shared" si="11"/>
        <v>-835</v>
      </c>
    </row>
    <row r="192" spans="1:11" ht="12.75">
      <c r="A192" s="6">
        <v>38180</v>
      </c>
      <c r="B192" s="1">
        <v>0.833333333333332</v>
      </c>
      <c r="C192" s="7">
        <f t="shared" si="8"/>
        <v>38180.833333333336</v>
      </c>
      <c r="D192" s="3">
        <v>1370</v>
      </c>
      <c r="E192" s="3" t="s">
        <v>79</v>
      </c>
      <c r="F192" s="3">
        <f t="shared" si="9"/>
        <v>0</v>
      </c>
      <c r="G192" s="3">
        <f t="shared" si="10"/>
        <v>1210</v>
      </c>
      <c r="H192" s="3">
        <f t="shared" si="11"/>
        <v>-835</v>
      </c>
      <c r="I192" s="22" t="s">
        <v>182</v>
      </c>
      <c r="J192" s="22"/>
      <c r="K192" s="22"/>
    </row>
    <row r="193" spans="1:11" ht="25.5">
      <c r="A193" s="6">
        <v>38180</v>
      </c>
      <c r="B193" s="1">
        <v>0.843749999999999</v>
      </c>
      <c r="C193" s="7">
        <f t="shared" si="8"/>
        <v>38180.84375</v>
      </c>
      <c r="D193" s="3">
        <v>1370</v>
      </c>
      <c r="E193" s="3" t="s">
        <v>80</v>
      </c>
      <c r="F193" s="3">
        <f t="shared" si="9"/>
        <v>0</v>
      </c>
      <c r="G193" s="3">
        <f t="shared" si="10"/>
        <v>1210</v>
      </c>
      <c r="H193" s="3">
        <f t="shared" si="11"/>
        <v>-835</v>
      </c>
      <c r="I193" s="19" t="s">
        <v>183</v>
      </c>
      <c r="J193" s="19" t="s">
        <v>184</v>
      </c>
      <c r="K193" s="19" t="s">
        <v>185</v>
      </c>
    </row>
    <row r="194" spans="1:11" s="11" customFormat="1" ht="12.75">
      <c r="A194" s="8">
        <v>38180</v>
      </c>
      <c r="B194" s="9">
        <v>0.854166666666665</v>
      </c>
      <c r="C194" s="10">
        <f t="shared" si="8"/>
        <v>38180.854166666664</v>
      </c>
      <c r="D194" s="11">
        <v>1365</v>
      </c>
      <c r="F194" s="11">
        <f t="shared" si="9"/>
        <v>-5</v>
      </c>
      <c r="G194" s="11">
        <f t="shared" si="10"/>
        <v>1210</v>
      </c>
      <c r="H194" s="11">
        <f t="shared" si="11"/>
        <v>-840</v>
      </c>
      <c r="I194" s="20">
        <f>G194-G142</f>
        <v>310</v>
      </c>
      <c r="J194" s="20">
        <f>H194-H142</f>
        <v>-260</v>
      </c>
      <c r="K194" s="20">
        <f>I194-J194</f>
        <v>570</v>
      </c>
    </row>
    <row r="195" spans="1:8" ht="12.75">
      <c r="A195" s="6">
        <v>38181</v>
      </c>
      <c r="B195" s="1">
        <v>0.3520833333333333</v>
      </c>
      <c r="C195" s="7">
        <f t="shared" si="8"/>
        <v>38181.35208333333</v>
      </c>
      <c r="D195" s="3">
        <v>1355</v>
      </c>
      <c r="E195" s="3" t="s">
        <v>81</v>
      </c>
      <c r="F195" s="3">
        <f t="shared" si="9"/>
        <v>0</v>
      </c>
      <c r="G195" s="3">
        <f t="shared" si="10"/>
        <v>1210</v>
      </c>
      <c r="H195" s="3">
        <f t="shared" si="11"/>
        <v>-840</v>
      </c>
    </row>
    <row r="196" spans="1:8" ht="12.75">
      <c r="A196" s="6">
        <v>38181</v>
      </c>
      <c r="B196" s="1">
        <v>0.3541666666666667</v>
      </c>
      <c r="C196" s="7">
        <f aca="true" t="shared" si="12" ref="C196:C259">A196+B196</f>
        <v>38181.354166666664</v>
      </c>
      <c r="D196" s="3">
        <v>1360</v>
      </c>
      <c r="F196" s="3">
        <f t="shared" si="9"/>
        <v>5</v>
      </c>
      <c r="G196" s="3">
        <f t="shared" si="10"/>
        <v>1215</v>
      </c>
      <c r="H196" s="3">
        <f t="shared" si="11"/>
        <v>-840</v>
      </c>
    </row>
    <row r="197" spans="1:8" ht="12.75">
      <c r="A197" s="6">
        <v>38181</v>
      </c>
      <c r="B197" s="1">
        <v>0.3645833333333333</v>
      </c>
      <c r="C197" s="7">
        <f t="shared" si="12"/>
        <v>38181.364583333336</v>
      </c>
      <c r="D197" s="3">
        <v>1390</v>
      </c>
      <c r="F197" s="3">
        <f aca="true" t="shared" si="13" ref="F197:F260">IF(A197=A196,D197-D196,0)</f>
        <v>30</v>
      </c>
      <c r="G197" s="3">
        <f aca="true" t="shared" si="14" ref="G197:G260">IF($F197&gt;0,G196+$F197,G196)</f>
        <v>1245</v>
      </c>
      <c r="H197" s="3">
        <f aca="true" t="shared" si="15" ref="H197:H260">IF($F197&lt;0,H196+$F197,H196)</f>
        <v>-840</v>
      </c>
    </row>
    <row r="198" spans="1:8" ht="12.75">
      <c r="A198" s="6">
        <v>38181</v>
      </c>
      <c r="B198" s="1">
        <v>0.375</v>
      </c>
      <c r="C198" s="7">
        <f t="shared" si="12"/>
        <v>38181.375</v>
      </c>
      <c r="D198" s="3">
        <v>1400</v>
      </c>
      <c r="E198" s="3" t="s">
        <v>84</v>
      </c>
      <c r="F198" s="3">
        <f t="shared" si="13"/>
        <v>10</v>
      </c>
      <c r="G198" s="3">
        <f t="shared" si="14"/>
        <v>1255</v>
      </c>
      <c r="H198" s="3">
        <f t="shared" si="15"/>
        <v>-840</v>
      </c>
    </row>
    <row r="199" spans="1:8" ht="12.75">
      <c r="A199" s="6">
        <v>38181</v>
      </c>
      <c r="B199" s="1">
        <v>0.385416666666667</v>
      </c>
      <c r="C199" s="7">
        <f t="shared" si="12"/>
        <v>38181.385416666664</v>
      </c>
      <c r="D199" s="3">
        <v>1440</v>
      </c>
      <c r="F199" s="3">
        <f t="shared" si="13"/>
        <v>40</v>
      </c>
      <c r="G199" s="3">
        <f t="shared" si="14"/>
        <v>1295</v>
      </c>
      <c r="H199" s="3">
        <f t="shared" si="15"/>
        <v>-840</v>
      </c>
    </row>
    <row r="200" spans="1:8" ht="12.75">
      <c r="A200" s="6">
        <v>38181</v>
      </c>
      <c r="B200" s="1">
        <v>0.395833333333333</v>
      </c>
      <c r="C200" s="7">
        <f t="shared" si="12"/>
        <v>38181.395833333336</v>
      </c>
      <c r="D200" s="3">
        <v>1480</v>
      </c>
      <c r="E200" s="3" t="s">
        <v>85</v>
      </c>
      <c r="F200" s="3">
        <f t="shared" si="13"/>
        <v>40</v>
      </c>
      <c r="G200" s="3">
        <f t="shared" si="14"/>
        <v>1335</v>
      </c>
      <c r="H200" s="3">
        <f t="shared" si="15"/>
        <v>-840</v>
      </c>
    </row>
    <row r="201" spans="1:8" ht="12.75">
      <c r="A201" s="6">
        <v>38181</v>
      </c>
      <c r="B201" s="1">
        <v>0.40625</v>
      </c>
      <c r="C201" s="7">
        <f t="shared" si="12"/>
        <v>38181.40625</v>
      </c>
      <c r="D201" s="3">
        <v>1465</v>
      </c>
      <c r="F201" s="3">
        <f t="shared" si="13"/>
        <v>-15</v>
      </c>
      <c r="G201" s="3">
        <f t="shared" si="14"/>
        <v>1335</v>
      </c>
      <c r="H201" s="3">
        <f t="shared" si="15"/>
        <v>-855</v>
      </c>
    </row>
    <row r="202" spans="1:8" ht="25.5">
      <c r="A202" s="6">
        <v>38181</v>
      </c>
      <c r="B202" s="1">
        <v>0.416666666666666</v>
      </c>
      <c r="C202" s="7">
        <f t="shared" si="12"/>
        <v>38181.416666666664</v>
      </c>
      <c r="D202" s="3">
        <v>1490</v>
      </c>
      <c r="E202" s="3" t="s">
        <v>86</v>
      </c>
      <c r="F202" s="3">
        <f t="shared" si="13"/>
        <v>25</v>
      </c>
      <c r="G202" s="3">
        <f t="shared" si="14"/>
        <v>1360</v>
      </c>
      <c r="H202" s="3">
        <f t="shared" si="15"/>
        <v>-855</v>
      </c>
    </row>
    <row r="203" spans="1:8" ht="12.75">
      <c r="A203" s="6">
        <v>38181</v>
      </c>
      <c r="B203" s="1">
        <v>0.427083333333333</v>
      </c>
      <c r="C203" s="7">
        <f t="shared" si="12"/>
        <v>38181.427083333336</v>
      </c>
      <c r="D203" s="3">
        <v>1525</v>
      </c>
      <c r="F203" s="3">
        <f t="shared" si="13"/>
        <v>35</v>
      </c>
      <c r="G203" s="3">
        <f t="shared" si="14"/>
        <v>1395</v>
      </c>
      <c r="H203" s="3">
        <f t="shared" si="15"/>
        <v>-855</v>
      </c>
    </row>
    <row r="204" spans="1:8" ht="12.75">
      <c r="A204" s="6">
        <v>38181</v>
      </c>
      <c r="B204" s="1">
        <v>0.4375</v>
      </c>
      <c r="C204" s="7">
        <f t="shared" si="12"/>
        <v>38181.4375</v>
      </c>
      <c r="D204" s="3">
        <v>1535</v>
      </c>
      <c r="F204" s="3">
        <f t="shared" si="13"/>
        <v>10</v>
      </c>
      <c r="G204" s="3">
        <f t="shared" si="14"/>
        <v>1405</v>
      </c>
      <c r="H204" s="3">
        <f t="shared" si="15"/>
        <v>-855</v>
      </c>
    </row>
    <row r="205" spans="1:8" ht="12.75">
      <c r="A205" s="6">
        <v>38181</v>
      </c>
      <c r="B205" s="1">
        <v>0.447916666666666</v>
      </c>
      <c r="C205" s="7">
        <f t="shared" si="12"/>
        <v>38181.447916666664</v>
      </c>
      <c r="D205" s="3">
        <v>1540</v>
      </c>
      <c r="F205" s="3">
        <f t="shared" si="13"/>
        <v>5</v>
      </c>
      <c r="G205" s="3">
        <f t="shared" si="14"/>
        <v>1410</v>
      </c>
      <c r="H205" s="3">
        <f t="shared" si="15"/>
        <v>-855</v>
      </c>
    </row>
    <row r="206" spans="1:8" ht="12.75">
      <c r="A206" s="6">
        <v>38181</v>
      </c>
      <c r="B206" s="1">
        <v>0.458333333333333</v>
      </c>
      <c r="C206" s="7">
        <f t="shared" si="12"/>
        <v>38181.458333333336</v>
      </c>
      <c r="D206" s="3">
        <v>1590</v>
      </c>
      <c r="F206" s="3">
        <f t="shared" si="13"/>
        <v>50</v>
      </c>
      <c r="G206" s="3">
        <f t="shared" si="14"/>
        <v>1460</v>
      </c>
      <c r="H206" s="3">
        <f t="shared" si="15"/>
        <v>-855</v>
      </c>
    </row>
    <row r="207" spans="1:8" ht="12.75">
      <c r="A207" s="6">
        <v>38181</v>
      </c>
      <c r="B207" s="1">
        <v>0.46875</v>
      </c>
      <c r="C207" s="7">
        <f t="shared" si="12"/>
        <v>38181.46875</v>
      </c>
      <c r="D207" s="3">
        <v>1610</v>
      </c>
      <c r="E207" s="3" t="s">
        <v>87</v>
      </c>
      <c r="F207" s="3">
        <f t="shared" si="13"/>
        <v>20</v>
      </c>
      <c r="G207" s="3">
        <f t="shared" si="14"/>
        <v>1480</v>
      </c>
      <c r="H207" s="3">
        <f t="shared" si="15"/>
        <v>-855</v>
      </c>
    </row>
    <row r="208" spans="1:8" ht="25.5">
      <c r="A208" s="6">
        <v>38181</v>
      </c>
      <c r="B208" s="1">
        <v>0.479166666666667</v>
      </c>
      <c r="C208" s="7">
        <f t="shared" si="12"/>
        <v>38181.479166666664</v>
      </c>
      <c r="D208" s="3">
        <v>1640</v>
      </c>
      <c r="E208" s="3" t="s">
        <v>88</v>
      </c>
      <c r="F208" s="3">
        <f t="shared" si="13"/>
        <v>30</v>
      </c>
      <c r="G208" s="3">
        <f t="shared" si="14"/>
        <v>1510</v>
      </c>
      <c r="H208" s="3">
        <f t="shared" si="15"/>
        <v>-855</v>
      </c>
    </row>
    <row r="209" spans="1:8" ht="12.75">
      <c r="A209" s="6">
        <v>38181</v>
      </c>
      <c r="B209" s="1">
        <v>0.489583333333333</v>
      </c>
      <c r="C209" s="7">
        <f t="shared" si="12"/>
        <v>38181.489583333336</v>
      </c>
      <c r="D209" s="3">
        <v>1620</v>
      </c>
      <c r="F209" s="3">
        <f t="shared" si="13"/>
        <v>-20</v>
      </c>
      <c r="G209" s="3">
        <f t="shared" si="14"/>
        <v>1510</v>
      </c>
      <c r="H209" s="3">
        <f t="shared" si="15"/>
        <v>-875</v>
      </c>
    </row>
    <row r="210" spans="1:8" ht="25.5">
      <c r="A210" s="6">
        <v>38181</v>
      </c>
      <c r="B210" s="1">
        <v>0.5</v>
      </c>
      <c r="C210" s="7">
        <f t="shared" si="12"/>
        <v>38181.5</v>
      </c>
      <c r="D210" s="3">
        <v>1625</v>
      </c>
      <c r="E210" s="3" t="s">
        <v>89</v>
      </c>
      <c r="F210" s="3">
        <f t="shared" si="13"/>
        <v>5</v>
      </c>
      <c r="G210" s="3">
        <f t="shared" si="14"/>
        <v>1515</v>
      </c>
      <c r="H210" s="3">
        <f t="shared" si="15"/>
        <v>-875</v>
      </c>
    </row>
    <row r="211" spans="1:8" ht="12.75">
      <c r="A211" s="6">
        <v>38181</v>
      </c>
      <c r="B211" s="1">
        <v>0.510416666666666</v>
      </c>
      <c r="C211" s="7">
        <f t="shared" si="12"/>
        <v>38181.510416666664</v>
      </c>
      <c r="D211" s="3">
        <v>1620</v>
      </c>
      <c r="F211" s="3">
        <f t="shared" si="13"/>
        <v>-5</v>
      </c>
      <c r="G211" s="3">
        <f t="shared" si="14"/>
        <v>1515</v>
      </c>
      <c r="H211" s="3">
        <f t="shared" si="15"/>
        <v>-880</v>
      </c>
    </row>
    <row r="212" spans="1:8" ht="12.75">
      <c r="A212" s="6">
        <v>38181</v>
      </c>
      <c r="B212" s="1">
        <v>0.520833333333333</v>
      </c>
      <c r="C212" s="7">
        <f t="shared" si="12"/>
        <v>38181.520833333336</v>
      </c>
      <c r="D212" s="3">
        <v>1630</v>
      </c>
      <c r="F212" s="3">
        <f t="shared" si="13"/>
        <v>10</v>
      </c>
      <c r="G212" s="3">
        <f t="shared" si="14"/>
        <v>1525</v>
      </c>
      <c r="H212" s="3">
        <f t="shared" si="15"/>
        <v>-880</v>
      </c>
    </row>
    <row r="213" spans="1:8" ht="12.75">
      <c r="A213" s="6">
        <v>38181</v>
      </c>
      <c r="B213" s="1">
        <v>0.53125</v>
      </c>
      <c r="C213" s="7">
        <f t="shared" si="12"/>
        <v>38181.53125</v>
      </c>
      <c r="D213" s="3">
        <v>1690</v>
      </c>
      <c r="F213" s="3">
        <f t="shared" si="13"/>
        <v>60</v>
      </c>
      <c r="G213" s="3">
        <f t="shared" si="14"/>
        <v>1585</v>
      </c>
      <c r="H213" s="3">
        <f t="shared" si="15"/>
        <v>-880</v>
      </c>
    </row>
    <row r="214" spans="1:11" ht="12.75">
      <c r="A214" s="6">
        <v>38181</v>
      </c>
      <c r="B214" s="1">
        <v>0.541666666666666</v>
      </c>
      <c r="C214" s="7">
        <f t="shared" si="12"/>
        <v>38181.541666666664</v>
      </c>
      <c r="D214" s="3">
        <v>1730</v>
      </c>
      <c r="F214" s="3">
        <f t="shared" si="13"/>
        <v>40</v>
      </c>
      <c r="G214" s="3">
        <f t="shared" si="14"/>
        <v>1625</v>
      </c>
      <c r="H214" s="3">
        <f t="shared" si="15"/>
        <v>-880</v>
      </c>
      <c r="I214" s="22" t="s">
        <v>182</v>
      </c>
      <c r="J214" s="22"/>
      <c r="K214" s="22"/>
    </row>
    <row r="215" spans="1:11" ht="25.5">
      <c r="A215" s="6">
        <v>38181</v>
      </c>
      <c r="B215" s="1">
        <v>0.552083333333333</v>
      </c>
      <c r="C215" s="7">
        <f t="shared" si="12"/>
        <v>38181.552083333336</v>
      </c>
      <c r="D215" s="3">
        <v>1735</v>
      </c>
      <c r="E215" s="3" t="s">
        <v>82</v>
      </c>
      <c r="F215" s="3">
        <f t="shared" si="13"/>
        <v>5</v>
      </c>
      <c r="G215" s="3">
        <f t="shared" si="14"/>
        <v>1630</v>
      </c>
      <c r="H215" s="3">
        <f t="shared" si="15"/>
        <v>-880</v>
      </c>
      <c r="I215" s="19" t="s">
        <v>183</v>
      </c>
      <c r="J215" s="19" t="s">
        <v>184</v>
      </c>
      <c r="K215" s="19" t="s">
        <v>185</v>
      </c>
    </row>
    <row r="216" spans="1:11" s="11" customFormat="1" ht="12.75">
      <c r="A216" s="8">
        <v>38181</v>
      </c>
      <c r="B216" s="9">
        <v>0.5625</v>
      </c>
      <c r="C216" s="10">
        <f t="shared" si="12"/>
        <v>38181.5625</v>
      </c>
      <c r="D216" s="11">
        <v>1765</v>
      </c>
      <c r="E216" s="11" t="s">
        <v>83</v>
      </c>
      <c r="F216" s="11">
        <f t="shared" si="13"/>
        <v>30</v>
      </c>
      <c r="G216" s="11">
        <f t="shared" si="14"/>
        <v>1660</v>
      </c>
      <c r="H216" s="11">
        <f t="shared" si="15"/>
        <v>-880</v>
      </c>
      <c r="I216" s="20">
        <f>G216-G195</f>
        <v>450</v>
      </c>
      <c r="J216" s="20">
        <f>H216-H195</f>
        <v>-40</v>
      </c>
      <c r="K216" s="20">
        <f>I216-J216</f>
        <v>490</v>
      </c>
    </row>
    <row r="217" spans="1:8" ht="12.75">
      <c r="A217" s="6">
        <v>38182</v>
      </c>
      <c r="B217" s="1">
        <v>0.2708333333333333</v>
      </c>
      <c r="C217" s="7">
        <f t="shared" si="12"/>
        <v>38182.270833333336</v>
      </c>
      <c r="D217" s="3">
        <v>1770</v>
      </c>
      <c r="E217" s="3" t="s">
        <v>82</v>
      </c>
      <c r="F217" s="3">
        <f t="shared" si="13"/>
        <v>0</v>
      </c>
      <c r="G217" s="3">
        <f t="shared" si="14"/>
        <v>1660</v>
      </c>
      <c r="H217" s="3">
        <f t="shared" si="15"/>
        <v>-880</v>
      </c>
    </row>
    <row r="218" spans="1:8" ht="12.75">
      <c r="A218" s="6">
        <v>38182</v>
      </c>
      <c r="B218" s="1">
        <v>0.28125</v>
      </c>
      <c r="C218" s="7">
        <f t="shared" si="12"/>
        <v>38182.28125</v>
      </c>
      <c r="D218" s="3">
        <v>1785</v>
      </c>
      <c r="F218" s="3">
        <f t="shared" si="13"/>
        <v>15</v>
      </c>
      <c r="G218" s="3">
        <f t="shared" si="14"/>
        <v>1675</v>
      </c>
      <c r="H218" s="3">
        <f t="shared" si="15"/>
        <v>-880</v>
      </c>
    </row>
    <row r="219" spans="1:8" ht="12.75">
      <c r="A219" s="6">
        <v>38182</v>
      </c>
      <c r="B219" s="1">
        <v>0.291666666666667</v>
      </c>
      <c r="C219" s="7">
        <f t="shared" si="12"/>
        <v>38182.291666666664</v>
      </c>
      <c r="D219" s="3">
        <v>1840</v>
      </c>
      <c r="F219" s="3">
        <f t="shared" si="13"/>
        <v>55</v>
      </c>
      <c r="G219" s="3">
        <f t="shared" si="14"/>
        <v>1730</v>
      </c>
      <c r="H219" s="3">
        <f t="shared" si="15"/>
        <v>-880</v>
      </c>
    </row>
    <row r="220" spans="1:8" ht="12.75">
      <c r="A220" s="6">
        <v>38182</v>
      </c>
      <c r="B220" s="1">
        <v>0.302083333333333</v>
      </c>
      <c r="C220" s="7">
        <f t="shared" si="12"/>
        <v>38182.302083333336</v>
      </c>
      <c r="D220" s="3">
        <v>1845</v>
      </c>
      <c r="F220" s="3">
        <f t="shared" si="13"/>
        <v>5</v>
      </c>
      <c r="G220" s="3">
        <f t="shared" si="14"/>
        <v>1735</v>
      </c>
      <c r="H220" s="3">
        <f t="shared" si="15"/>
        <v>-880</v>
      </c>
    </row>
    <row r="221" spans="1:8" ht="12.75">
      <c r="A221" s="6">
        <v>38182</v>
      </c>
      <c r="B221" s="1">
        <v>0.3125</v>
      </c>
      <c r="C221" s="7">
        <f t="shared" si="12"/>
        <v>38182.3125</v>
      </c>
      <c r="D221" s="3">
        <v>1855</v>
      </c>
      <c r="F221" s="3">
        <f t="shared" si="13"/>
        <v>10</v>
      </c>
      <c r="G221" s="3">
        <f t="shared" si="14"/>
        <v>1745</v>
      </c>
      <c r="H221" s="3">
        <f t="shared" si="15"/>
        <v>-880</v>
      </c>
    </row>
    <row r="222" spans="1:8" ht="12.75">
      <c r="A222" s="6">
        <v>38182</v>
      </c>
      <c r="B222" s="1">
        <v>0.322916666666667</v>
      </c>
      <c r="C222" s="7">
        <f t="shared" si="12"/>
        <v>38182.322916666664</v>
      </c>
      <c r="D222" s="3">
        <v>1895</v>
      </c>
      <c r="F222" s="3">
        <f t="shared" si="13"/>
        <v>40</v>
      </c>
      <c r="G222" s="3">
        <f t="shared" si="14"/>
        <v>1785</v>
      </c>
      <c r="H222" s="3">
        <f t="shared" si="15"/>
        <v>-880</v>
      </c>
    </row>
    <row r="223" spans="1:8" ht="12.75">
      <c r="A223" s="6">
        <v>38182</v>
      </c>
      <c r="B223" s="1">
        <v>0.333333333333333</v>
      </c>
      <c r="C223" s="7">
        <f t="shared" si="12"/>
        <v>38182.333333333336</v>
      </c>
      <c r="D223" s="3">
        <v>1980</v>
      </c>
      <c r="F223" s="3">
        <f t="shared" si="13"/>
        <v>85</v>
      </c>
      <c r="G223" s="3">
        <f t="shared" si="14"/>
        <v>1870</v>
      </c>
      <c r="H223" s="3">
        <f t="shared" si="15"/>
        <v>-880</v>
      </c>
    </row>
    <row r="224" spans="1:8" ht="12.75">
      <c r="A224" s="6">
        <v>38182</v>
      </c>
      <c r="B224" s="1">
        <v>0.34375</v>
      </c>
      <c r="C224" s="7">
        <f t="shared" si="12"/>
        <v>38182.34375</v>
      </c>
      <c r="D224" s="3">
        <v>2080</v>
      </c>
      <c r="F224" s="3">
        <f t="shared" si="13"/>
        <v>100</v>
      </c>
      <c r="G224" s="3">
        <f t="shared" si="14"/>
        <v>1970</v>
      </c>
      <c r="H224" s="3">
        <f t="shared" si="15"/>
        <v>-880</v>
      </c>
    </row>
    <row r="225" spans="1:8" ht="12.75">
      <c r="A225" s="6">
        <v>38182</v>
      </c>
      <c r="B225" s="1">
        <v>0.354166666666667</v>
      </c>
      <c r="C225" s="7">
        <f t="shared" si="12"/>
        <v>38182.354166666664</v>
      </c>
      <c r="D225" s="3">
        <v>2200</v>
      </c>
      <c r="F225" s="3">
        <f t="shared" si="13"/>
        <v>120</v>
      </c>
      <c r="G225" s="3">
        <f t="shared" si="14"/>
        <v>2090</v>
      </c>
      <c r="H225" s="3">
        <f t="shared" si="15"/>
        <v>-880</v>
      </c>
    </row>
    <row r="226" spans="1:8" ht="12.75">
      <c r="A226" s="6">
        <v>38182</v>
      </c>
      <c r="B226" s="1">
        <v>0.364583333333333</v>
      </c>
      <c r="C226" s="7">
        <f t="shared" si="12"/>
        <v>38182.364583333336</v>
      </c>
      <c r="D226" s="3">
        <v>2240</v>
      </c>
      <c r="E226" s="3" t="s">
        <v>90</v>
      </c>
      <c r="F226" s="3">
        <f t="shared" si="13"/>
        <v>40</v>
      </c>
      <c r="G226" s="3">
        <f t="shared" si="14"/>
        <v>2130</v>
      </c>
      <c r="H226" s="3">
        <f t="shared" si="15"/>
        <v>-880</v>
      </c>
    </row>
    <row r="227" spans="1:8" ht="12.75">
      <c r="A227" s="6">
        <v>38182</v>
      </c>
      <c r="B227" s="1">
        <v>0.375</v>
      </c>
      <c r="C227" s="7">
        <f t="shared" si="12"/>
        <v>38182.375</v>
      </c>
      <c r="D227" s="3">
        <v>2240</v>
      </c>
      <c r="F227" s="3">
        <f t="shared" si="13"/>
        <v>0</v>
      </c>
      <c r="G227" s="3">
        <f t="shared" si="14"/>
        <v>2130</v>
      </c>
      <c r="H227" s="3">
        <f t="shared" si="15"/>
        <v>-880</v>
      </c>
    </row>
    <row r="228" spans="1:8" ht="12.75">
      <c r="A228" s="6">
        <v>38182</v>
      </c>
      <c r="B228" s="1">
        <v>0.385416666666667</v>
      </c>
      <c r="C228" s="7">
        <f t="shared" si="12"/>
        <v>38182.385416666664</v>
      </c>
      <c r="D228" s="3">
        <v>2240</v>
      </c>
      <c r="E228" s="3" t="s">
        <v>93</v>
      </c>
      <c r="F228" s="3">
        <f t="shared" si="13"/>
        <v>0</v>
      </c>
      <c r="G228" s="3">
        <f t="shared" si="14"/>
        <v>2130</v>
      </c>
      <c r="H228" s="3">
        <f t="shared" si="15"/>
        <v>-880</v>
      </c>
    </row>
    <row r="229" spans="1:8" ht="12.75">
      <c r="A229" s="6">
        <v>38182</v>
      </c>
      <c r="B229" s="1">
        <v>0.395833333333333</v>
      </c>
      <c r="C229" s="7">
        <f t="shared" si="12"/>
        <v>38182.395833333336</v>
      </c>
      <c r="D229" s="3">
        <v>2285</v>
      </c>
      <c r="F229" s="3">
        <f t="shared" si="13"/>
        <v>45</v>
      </c>
      <c r="G229" s="3">
        <f t="shared" si="14"/>
        <v>2175</v>
      </c>
      <c r="H229" s="3">
        <f t="shared" si="15"/>
        <v>-880</v>
      </c>
    </row>
    <row r="230" spans="1:8" ht="12.75">
      <c r="A230" s="6">
        <v>38182</v>
      </c>
      <c r="B230" s="1">
        <v>0.40625</v>
      </c>
      <c r="C230" s="7">
        <f t="shared" si="12"/>
        <v>38182.40625</v>
      </c>
      <c r="D230" s="3">
        <v>2320</v>
      </c>
      <c r="F230" s="3">
        <f t="shared" si="13"/>
        <v>35</v>
      </c>
      <c r="G230" s="3">
        <f t="shared" si="14"/>
        <v>2210</v>
      </c>
      <c r="H230" s="3">
        <f t="shared" si="15"/>
        <v>-880</v>
      </c>
    </row>
    <row r="231" spans="1:8" ht="12.75">
      <c r="A231" s="6">
        <v>38182</v>
      </c>
      <c r="B231" s="1">
        <v>0.416666666666667</v>
      </c>
      <c r="C231" s="7">
        <f t="shared" si="12"/>
        <v>38182.416666666664</v>
      </c>
      <c r="D231" s="3">
        <v>2405</v>
      </c>
      <c r="F231" s="3">
        <f t="shared" si="13"/>
        <v>85</v>
      </c>
      <c r="G231" s="3">
        <f t="shared" si="14"/>
        <v>2295</v>
      </c>
      <c r="H231" s="3">
        <f t="shared" si="15"/>
        <v>-880</v>
      </c>
    </row>
    <row r="232" spans="1:8" ht="12.75">
      <c r="A232" s="6">
        <v>38182</v>
      </c>
      <c r="B232" s="1">
        <v>0.427083333333333</v>
      </c>
      <c r="C232" s="7">
        <f t="shared" si="12"/>
        <v>38182.427083333336</v>
      </c>
      <c r="D232" s="3">
        <v>2480</v>
      </c>
      <c r="F232" s="3">
        <f t="shared" si="13"/>
        <v>75</v>
      </c>
      <c r="G232" s="3">
        <f t="shared" si="14"/>
        <v>2370</v>
      </c>
      <c r="H232" s="3">
        <f t="shared" si="15"/>
        <v>-880</v>
      </c>
    </row>
    <row r="233" spans="1:8" ht="12.75">
      <c r="A233" s="6">
        <v>38182</v>
      </c>
      <c r="B233" s="1">
        <v>0.4375</v>
      </c>
      <c r="C233" s="7">
        <f t="shared" si="12"/>
        <v>38182.4375</v>
      </c>
      <c r="D233" s="3">
        <v>2545</v>
      </c>
      <c r="F233" s="3">
        <f t="shared" si="13"/>
        <v>65</v>
      </c>
      <c r="G233" s="3">
        <f t="shared" si="14"/>
        <v>2435</v>
      </c>
      <c r="H233" s="3">
        <f t="shared" si="15"/>
        <v>-880</v>
      </c>
    </row>
    <row r="234" spans="1:8" ht="12.75">
      <c r="A234" s="6">
        <v>38182</v>
      </c>
      <c r="B234" s="1">
        <v>0.447916666666667</v>
      </c>
      <c r="C234" s="7">
        <f t="shared" si="12"/>
        <v>38182.447916666664</v>
      </c>
      <c r="D234" s="3">
        <v>2580</v>
      </c>
      <c r="F234" s="3">
        <f t="shared" si="13"/>
        <v>35</v>
      </c>
      <c r="G234" s="3">
        <f t="shared" si="14"/>
        <v>2470</v>
      </c>
      <c r="H234" s="3">
        <f t="shared" si="15"/>
        <v>-880</v>
      </c>
    </row>
    <row r="235" spans="1:8" ht="12.75">
      <c r="A235" s="6">
        <v>38182</v>
      </c>
      <c r="B235" s="1">
        <v>0.458333333333333</v>
      </c>
      <c r="C235" s="7">
        <f t="shared" si="12"/>
        <v>38182.458333333336</v>
      </c>
      <c r="D235" s="3">
        <v>2630</v>
      </c>
      <c r="F235" s="3">
        <f t="shared" si="13"/>
        <v>50</v>
      </c>
      <c r="G235" s="3">
        <f t="shared" si="14"/>
        <v>2520</v>
      </c>
      <c r="H235" s="3">
        <f t="shared" si="15"/>
        <v>-880</v>
      </c>
    </row>
    <row r="236" spans="1:8" ht="12.75">
      <c r="A236" s="6">
        <v>38182</v>
      </c>
      <c r="B236" s="1">
        <v>0.46875</v>
      </c>
      <c r="C236" s="7">
        <f t="shared" si="12"/>
        <v>38182.46875</v>
      </c>
      <c r="D236" s="3">
        <v>2670</v>
      </c>
      <c r="E236" s="3" t="s">
        <v>91</v>
      </c>
      <c r="F236" s="3">
        <f t="shared" si="13"/>
        <v>40</v>
      </c>
      <c r="G236" s="3">
        <f t="shared" si="14"/>
        <v>2560</v>
      </c>
      <c r="H236" s="3">
        <f t="shared" si="15"/>
        <v>-880</v>
      </c>
    </row>
    <row r="237" spans="1:8" ht="12.75">
      <c r="A237" s="6">
        <v>38182</v>
      </c>
      <c r="B237" s="1">
        <v>0.479166666666667</v>
      </c>
      <c r="C237" s="7">
        <f t="shared" si="12"/>
        <v>38182.479166666664</v>
      </c>
      <c r="D237" s="3">
        <v>2665</v>
      </c>
      <c r="E237" s="3" t="s">
        <v>94</v>
      </c>
      <c r="F237" s="3">
        <f t="shared" si="13"/>
        <v>-5</v>
      </c>
      <c r="G237" s="3">
        <f t="shared" si="14"/>
        <v>2560</v>
      </c>
      <c r="H237" s="3">
        <f t="shared" si="15"/>
        <v>-885</v>
      </c>
    </row>
    <row r="238" spans="1:8" ht="12.75">
      <c r="A238" s="6">
        <v>38182</v>
      </c>
      <c r="B238" s="1">
        <v>0.489583333333333</v>
      </c>
      <c r="C238" s="7">
        <f t="shared" si="12"/>
        <v>38182.489583333336</v>
      </c>
      <c r="D238" s="3">
        <v>2660</v>
      </c>
      <c r="E238" s="3" t="s">
        <v>95</v>
      </c>
      <c r="F238" s="3">
        <f t="shared" si="13"/>
        <v>-5</v>
      </c>
      <c r="G238" s="3">
        <f t="shared" si="14"/>
        <v>2560</v>
      </c>
      <c r="H238" s="3">
        <f t="shared" si="15"/>
        <v>-890</v>
      </c>
    </row>
    <row r="239" spans="1:8" ht="12.75">
      <c r="A239" s="6">
        <v>38182</v>
      </c>
      <c r="B239" s="1">
        <v>0.5</v>
      </c>
      <c r="C239" s="7">
        <f t="shared" si="12"/>
        <v>38182.5</v>
      </c>
      <c r="D239" s="3">
        <v>2675</v>
      </c>
      <c r="E239" s="3" t="s">
        <v>91</v>
      </c>
      <c r="F239" s="3">
        <f t="shared" si="13"/>
        <v>15</v>
      </c>
      <c r="G239" s="3">
        <f t="shared" si="14"/>
        <v>2575</v>
      </c>
      <c r="H239" s="3">
        <f t="shared" si="15"/>
        <v>-890</v>
      </c>
    </row>
    <row r="240" spans="1:8" ht="12.75">
      <c r="A240" s="6">
        <v>38182</v>
      </c>
      <c r="B240" s="1">
        <v>0.510416666666667</v>
      </c>
      <c r="C240" s="7">
        <f t="shared" si="12"/>
        <v>38182.510416666664</v>
      </c>
      <c r="D240" s="3">
        <v>2660</v>
      </c>
      <c r="F240" s="3">
        <f t="shared" si="13"/>
        <v>-15</v>
      </c>
      <c r="G240" s="3">
        <f t="shared" si="14"/>
        <v>2575</v>
      </c>
      <c r="H240" s="3">
        <f t="shared" si="15"/>
        <v>-905</v>
      </c>
    </row>
    <row r="241" spans="1:8" ht="12.75">
      <c r="A241" s="6">
        <v>38182</v>
      </c>
      <c r="B241" s="1">
        <v>0.520833333333333</v>
      </c>
      <c r="C241" s="7">
        <f t="shared" si="12"/>
        <v>38182.520833333336</v>
      </c>
      <c r="D241" s="3">
        <v>2660</v>
      </c>
      <c r="E241" s="3" t="s">
        <v>96</v>
      </c>
      <c r="F241" s="3">
        <f t="shared" si="13"/>
        <v>0</v>
      </c>
      <c r="G241" s="3">
        <f t="shared" si="14"/>
        <v>2575</v>
      </c>
      <c r="H241" s="3">
        <f t="shared" si="15"/>
        <v>-905</v>
      </c>
    </row>
    <row r="242" spans="1:8" ht="12.75">
      <c r="A242" s="6">
        <v>38182</v>
      </c>
      <c r="B242" s="1">
        <v>0.53125</v>
      </c>
      <c r="C242" s="7">
        <f t="shared" si="12"/>
        <v>38182.53125</v>
      </c>
      <c r="D242" s="3">
        <v>2640</v>
      </c>
      <c r="F242" s="3">
        <f t="shared" si="13"/>
        <v>-20</v>
      </c>
      <c r="G242" s="3">
        <f t="shared" si="14"/>
        <v>2575</v>
      </c>
      <c r="H242" s="3">
        <f t="shared" si="15"/>
        <v>-925</v>
      </c>
    </row>
    <row r="243" spans="1:8" ht="12.75">
      <c r="A243" s="6">
        <v>38182</v>
      </c>
      <c r="B243" s="1">
        <v>0.541666666666667</v>
      </c>
      <c r="C243" s="7">
        <f t="shared" si="12"/>
        <v>38182.541666666664</v>
      </c>
      <c r="D243" s="3">
        <v>2595</v>
      </c>
      <c r="F243" s="3">
        <f t="shared" si="13"/>
        <v>-45</v>
      </c>
      <c r="G243" s="3">
        <f t="shared" si="14"/>
        <v>2575</v>
      </c>
      <c r="H243" s="3">
        <f t="shared" si="15"/>
        <v>-970</v>
      </c>
    </row>
    <row r="244" spans="1:8" ht="12.75">
      <c r="A244" s="6">
        <v>38182</v>
      </c>
      <c r="B244" s="1">
        <v>0.552083333333333</v>
      </c>
      <c r="C244" s="7">
        <f t="shared" si="12"/>
        <v>38182.552083333336</v>
      </c>
      <c r="D244" s="3">
        <v>2535</v>
      </c>
      <c r="F244" s="3">
        <f t="shared" si="13"/>
        <v>-60</v>
      </c>
      <c r="G244" s="3">
        <f t="shared" si="14"/>
        <v>2575</v>
      </c>
      <c r="H244" s="3">
        <f t="shared" si="15"/>
        <v>-1030</v>
      </c>
    </row>
    <row r="245" spans="1:8" ht="12.75">
      <c r="A245" s="6">
        <v>38182</v>
      </c>
      <c r="B245" s="1">
        <v>0.5625</v>
      </c>
      <c r="C245" s="7">
        <f t="shared" si="12"/>
        <v>38182.5625</v>
      </c>
      <c r="D245" s="3">
        <v>2500</v>
      </c>
      <c r="F245" s="3">
        <f t="shared" si="13"/>
        <v>-35</v>
      </c>
      <c r="G245" s="3">
        <f t="shared" si="14"/>
        <v>2575</v>
      </c>
      <c r="H245" s="3">
        <f t="shared" si="15"/>
        <v>-1065</v>
      </c>
    </row>
    <row r="246" spans="1:8" ht="12.75">
      <c r="A246" s="6">
        <v>38182</v>
      </c>
      <c r="B246" s="1">
        <v>0.572916666666667</v>
      </c>
      <c r="C246" s="7">
        <f t="shared" si="12"/>
        <v>38182.572916666664</v>
      </c>
      <c r="D246" s="3">
        <v>2455</v>
      </c>
      <c r="F246" s="3">
        <f t="shared" si="13"/>
        <v>-45</v>
      </c>
      <c r="G246" s="3">
        <f t="shared" si="14"/>
        <v>2575</v>
      </c>
      <c r="H246" s="3">
        <f t="shared" si="15"/>
        <v>-1110</v>
      </c>
    </row>
    <row r="247" spans="1:8" ht="12.75">
      <c r="A247" s="6">
        <v>38182</v>
      </c>
      <c r="B247" s="1">
        <v>0.583333333333334</v>
      </c>
      <c r="C247" s="7">
        <f t="shared" si="12"/>
        <v>38182.583333333336</v>
      </c>
      <c r="D247" s="3">
        <v>2340</v>
      </c>
      <c r="F247" s="3">
        <f t="shared" si="13"/>
        <v>-115</v>
      </c>
      <c r="G247" s="3">
        <f t="shared" si="14"/>
        <v>2575</v>
      </c>
      <c r="H247" s="3">
        <f t="shared" si="15"/>
        <v>-1225</v>
      </c>
    </row>
    <row r="248" spans="1:8" ht="12.75">
      <c r="A248" s="6">
        <v>38182</v>
      </c>
      <c r="B248" s="1">
        <v>0.59375</v>
      </c>
      <c r="C248" s="7">
        <f t="shared" si="12"/>
        <v>38182.59375</v>
      </c>
      <c r="D248" s="3">
        <v>2310</v>
      </c>
      <c r="E248" s="3" t="s">
        <v>92</v>
      </c>
      <c r="F248" s="3">
        <f t="shared" si="13"/>
        <v>-30</v>
      </c>
      <c r="G248" s="3">
        <f t="shared" si="14"/>
        <v>2575</v>
      </c>
      <c r="H248" s="3">
        <f t="shared" si="15"/>
        <v>-1255</v>
      </c>
    </row>
    <row r="249" spans="1:8" ht="12.75">
      <c r="A249" s="6">
        <v>38182</v>
      </c>
      <c r="B249" s="1">
        <v>0.604166666666667</v>
      </c>
      <c r="C249" s="7">
        <f t="shared" si="12"/>
        <v>38182.604166666664</v>
      </c>
      <c r="D249" s="3">
        <v>2310</v>
      </c>
      <c r="F249" s="3">
        <f t="shared" si="13"/>
        <v>0</v>
      </c>
      <c r="G249" s="3">
        <f t="shared" si="14"/>
        <v>2575</v>
      </c>
      <c r="H249" s="3">
        <f t="shared" si="15"/>
        <v>-1255</v>
      </c>
    </row>
    <row r="250" spans="1:8" ht="12.75">
      <c r="A250" s="6">
        <v>38182</v>
      </c>
      <c r="B250" s="1">
        <v>0.614583333333334</v>
      </c>
      <c r="C250" s="7">
        <f t="shared" si="12"/>
        <v>38182.614583333336</v>
      </c>
      <c r="D250" s="3">
        <v>2305</v>
      </c>
      <c r="E250" s="3" t="s">
        <v>97</v>
      </c>
      <c r="F250" s="3">
        <f t="shared" si="13"/>
        <v>-5</v>
      </c>
      <c r="G250" s="3">
        <f t="shared" si="14"/>
        <v>2575</v>
      </c>
      <c r="H250" s="3">
        <f t="shared" si="15"/>
        <v>-1260</v>
      </c>
    </row>
    <row r="251" spans="1:8" ht="12.75">
      <c r="A251" s="6">
        <v>38182</v>
      </c>
      <c r="B251" s="1">
        <v>0.625</v>
      </c>
      <c r="C251" s="7">
        <f t="shared" si="12"/>
        <v>38182.625</v>
      </c>
      <c r="D251" s="3">
        <v>2170</v>
      </c>
      <c r="F251" s="3">
        <f t="shared" si="13"/>
        <v>-135</v>
      </c>
      <c r="G251" s="3">
        <f t="shared" si="14"/>
        <v>2575</v>
      </c>
      <c r="H251" s="3">
        <f t="shared" si="15"/>
        <v>-1395</v>
      </c>
    </row>
    <row r="252" spans="1:8" ht="12.75">
      <c r="A252" s="6">
        <v>38182</v>
      </c>
      <c r="B252" s="1">
        <v>0.635416666666667</v>
      </c>
      <c r="C252" s="7">
        <f t="shared" si="12"/>
        <v>38182.635416666664</v>
      </c>
      <c r="D252" s="3">
        <v>2080</v>
      </c>
      <c r="F252" s="3">
        <f t="shared" si="13"/>
        <v>-90</v>
      </c>
      <c r="G252" s="3">
        <f t="shared" si="14"/>
        <v>2575</v>
      </c>
      <c r="H252" s="3">
        <f t="shared" si="15"/>
        <v>-1485</v>
      </c>
    </row>
    <row r="253" spans="1:8" ht="12.75">
      <c r="A253" s="6">
        <v>38182</v>
      </c>
      <c r="B253" s="1">
        <v>0.645833333333334</v>
      </c>
      <c r="C253" s="7">
        <f t="shared" si="12"/>
        <v>38182.645833333336</v>
      </c>
      <c r="D253" s="3">
        <v>1975</v>
      </c>
      <c r="F253" s="3">
        <f t="shared" si="13"/>
        <v>-105</v>
      </c>
      <c r="G253" s="3">
        <f t="shared" si="14"/>
        <v>2575</v>
      </c>
      <c r="H253" s="3">
        <f t="shared" si="15"/>
        <v>-1590</v>
      </c>
    </row>
    <row r="254" spans="1:8" ht="12.75">
      <c r="A254" s="6">
        <v>38182</v>
      </c>
      <c r="B254" s="1">
        <v>0.65625</v>
      </c>
      <c r="C254" s="7">
        <f t="shared" si="12"/>
        <v>38182.65625</v>
      </c>
      <c r="D254" s="3">
        <v>1930</v>
      </c>
      <c r="F254" s="3">
        <f t="shared" si="13"/>
        <v>-45</v>
      </c>
      <c r="G254" s="3">
        <f t="shared" si="14"/>
        <v>2575</v>
      </c>
      <c r="H254" s="3">
        <f t="shared" si="15"/>
        <v>-1635</v>
      </c>
    </row>
    <row r="255" spans="1:8" ht="12.75">
      <c r="A255" s="6">
        <v>38182</v>
      </c>
      <c r="B255" s="1">
        <v>0.666666666666667</v>
      </c>
      <c r="C255" s="7">
        <f t="shared" si="12"/>
        <v>38182.666666666664</v>
      </c>
      <c r="D255" s="3">
        <v>1900</v>
      </c>
      <c r="F255" s="3">
        <f t="shared" si="13"/>
        <v>-30</v>
      </c>
      <c r="G255" s="3">
        <f t="shared" si="14"/>
        <v>2575</v>
      </c>
      <c r="H255" s="3">
        <f t="shared" si="15"/>
        <v>-1665</v>
      </c>
    </row>
    <row r="256" spans="1:8" ht="12.75">
      <c r="A256" s="6">
        <v>38182</v>
      </c>
      <c r="B256" s="1">
        <v>0.677083333333334</v>
      </c>
      <c r="C256" s="7">
        <f t="shared" si="12"/>
        <v>38182.677083333336</v>
      </c>
      <c r="D256" s="3">
        <v>1840</v>
      </c>
      <c r="F256" s="3">
        <f t="shared" si="13"/>
        <v>-60</v>
      </c>
      <c r="G256" s="3">
        <f t="shared" si="14"/>
        <v>2575</v>
      </c>
      <c r="H256" s="3">
        <f t="shared" si="15"/>
        <v>-1725</v>
      </c>
    </row>
    <row r="257" spans="1:8" ht="12.75">
      <c r="A257" s="6">
        <v>38182</v>
      </c>
      <c r="B257" s="1">
        <v>0.6875</v>
      </c>
      <c r="C257" s="7">
        <f t="shared" si="12"/>
        <v>38182.6875</v>
      </c>
      <c r="D257" s="3">
        <v>1850</v>
      </c>
      <c r="F257" s="3">
        <f t="shared" si="13"/>
        <v>10</v>
      </c>
      <c r="G257" s="3">
        <f t="shared" si="14"/>
        <v>2585</v>
      </c>
      <c r="H257" s="3">
        <f t="shared" si="15"/>
        <v>-1725</v>
      </c>
    </row>
    <row r="258" spans="1:8" ht="12.75">
      <c r="A258" s="6">
        <v>38182</v>
      </c>
      <c r="B258" s="1">
        <v>0.697916666666667</v>
      </c>
      <c r="C258" s="7">
        <f t="shared" si="12"/>
        <v>38182.697916666664</v>
      </c>
      <c r="D258" s="3">
        <v>1825</v>
      </c>
      <c r="F258" s="3">
        <f t="shared" si="13"/>
        <v>-25</v>
      </c>
      <c r="G258" s="3">
        <f t="shared" si="14"/>
        <v>2585</v>
      </c>
      <c r="H258" s="3">
        <f t="shared" si="15"/>
        <v>-1750</v>
      </c>
    </row>
    <row r="259" spans="1:11" ht="12.75">
      <c r="A259" s="6">
        <v>38182</v>
      </c>
      <c r="B259" s="1">
        <v>0.708333333333334</v>
      </c>
      <c r="C259" s="7">
        <f t="shared" si="12"/>
        <v>38182.708333333336</v>
      </c>
      <c r="D259" s="3">
        <v>1790</v>
      </c>
      <c r="F259" s="3">
        <f t="shared" si="13"/>
        <v>-35</v>
      </c>
      <c r="G259" s="3">
        <f t="shared" si="14"/>
        <v>2585</v>
      </c>
      <c r="H259" s="3">
        <f t="shared" si="15"/>
        <v>-1785</v>
      </c>
      <c r="I259" s="22" t="s">
        <v>182</v>
      </c>
      <c r="J259" s="22"/>
      <c r="K259" s="22"/>
    </row>
    <row r="260" spans="1:11" ht="25.5">
      <c r="A260" s="6">
        <v>38182</v>
      </c>
      <c r="B260" s="1">
        <v>0.718750000000001</v>
      </c>
      <c r="C260" s="7">
        <f aca="true" t="shared" si="16" ref="C260:C331">A260+B260</f>
        <v>38182.71875</v>
      </c>
      <c r="D260" s="3">
        <v>1790</v>
      </c>
      <c r="F260" s="3">
        <f t="shared" si="13"/>
        <v>0</v>
      </c>
      <c r="G260" s="3">
        <f t="shared" si="14"/>
        <v>2585</v>
      </c>
      <c r="H260" s="3">
        <f t="shared" si="15"/>
        <v>-1785</v>
      </c>
      <c r="I260" s="19" t="s">
        <v>183</v>
      </c>
      <c r="J260" s="19" t="s">
        <v>184</v>
      </c>
      <c r="K260" s="19" t="s">
        <v>185</v>
      </c>
    </row>
    <row r="261" spans="1:11" s="11" customFormat="1" ht="12.75">
      <c r="A261" s="8">
        <v>38182</v>
      </c>
      <c r="B261" s="9">
        <v>0.729166666666668</v>
      </c>
      <c r="C261" s="10">
        <f t="shared" si="16"/>
        <v>38182.729166666664</v>
      </c>
      <c r="D261" s="11">
        <v>1775</v>
      </c>
      <c r="E261" s="11" t="s">
        <v>82</v>
      </c>
      <c r="F261" s="11">
        <f aca="true" t="shared" si="17" ref="F261:F324">IF(A261=A260,D261-D260,0)</f>
        <v>-15</v>
      </c>
      <c r="G261" s="11">
        <f aca="true" t="shared" si="18" ref="G261:G324">IF($F261&gt;0,G260+$F261,G260)</f>
        <v>2585</v>
      </c>
      <c r="H261" s="11">
        <f aca="true" t="shared" si="19" ref="H261:H324">IF($F261&lt;0,H260+$F261,H260)</f>
        <v>-1800</v>
      </c>
      <c r="I261" s="20">
        <f>G261-G217</f>
        <v>925</v>
      </c>
      <c r="J261" s="20">
        <f>H261-H217</f>
        <v>-920</v>
      </c>
      <c r="K261" s="20">
        <f>I261-J261</f>
        <v>1845</v>
      </c>
    </row>
    <row r="262" spans="1:8" ht="12.75">
      <c r="A262" s="6">
        <v>38183</v>
      </c>
      <c r="B262" s="1">
        <v>0.4444444444444444</v>
      </c>
      <c r="C262" s="7">
        <f t="shared" si="16"/>
        <v>38183.444444444445</v>
      </c>
      <c r="D262" s="3">
        <v>1780</v>
      </c>
      <c r="E262" s="3" t="s">
        <v>82</v>
      </c>
      <c r="F262" s="3">
        <f t="shared" si="17"/>
        <v>0</v>
      </c>
      <c r="G262" s="3">
        <f t="shared" si="18"/>
        <v>2585</v>
      </c>
      <c r="H262" s="3">
        <f t="shared" si="19"/>
        <v>-1800</v>
      </c>
    </row>
    <row r="263" spans="1:8" ht="12.75">
      <c r="A263" s="6">
        <v>38183</v>
      </c>
      <c r="B263" s="1">
        <v>0.4479166666666667</v>
      </c>
      <c r="C263" s="7">
        <f t="shared" si="16"/>
        <v>38183.447916666664</v>
      </c>
      <c r="D263" s="3">
        <v>1775</v>
      </c>
      <c r="F263" s="3">
        <f t="shared" si="17"/>
        <v>-5</v>
      </c>
      <c r="G263" s="3">
        <f t="shared" si="18"/>
        <v>2585</v>
      </c>
      <c r="H263" s="3">
        <f t="shared" si="19"/>
        <v>-1805</v>
      </c>
    </row>
    <row r="264" spans="1:8" ht="12.75">
      <c r="A264" s="6">
        <v>38183</v>
      </c>
      <c r="B264" s="1">
        <v>0.4583333333333333</v>
      </c>
      <c r="C264" s="7">
        <f t="shared" si="16"/>
        <v>38183.458333333336</v>
      </c>
      <c r="D264" s="3">
        <v>1770</v>
      </c>
      <c r="F264" s="3">
        <f t="shared" si="17"/>
        <v>-5</v>
      </c>
      <c r="G264" s="3">
        <f t="shared" si="18"/>
        <v>2585</v>
      </c>
      <c r="H264" s="3">
        <f t="shared" si="19"/>
        <v>-1810</v>
      </c>
    </row>
    <row r="265" spans="1:8" ht="12.75">
      <c r="A265" s="6">
        <v>38183</v>
      </c>
      <c r="B265" s="1">
        <v>0.46388888888888885</v>
      </c>
      <c r="C265" s="7">
        <f t="shared" si="16"/>
        <v>38183.46388888889</v>
      </c>
      <c r="D265" s="3">
        <v>1750</v>
      </c>
      <c r="E265" s="3" t="s">
        <v>98</v>
      </c>
      <c r="F265" s="3">
        <f t="shared" si="17"/>
        <v>-20</v>
      </c>
      <c r="G265" s="3">
        <f t="shared" si="18"/>
        <v>2585</v>
      </c>
      <c r="H265" s="3">
        <f t="shared" si="19"/>
        <v>-1830</v>
      </c>
    </row>
    <row r="266" spans="1:8" ht="12.75">
      <c r="A266" s="6">
        <v>38183</v>
      </c>
      <c r="B266" s="1">
        <v>0.46875</v>
      </c>
      <c r="C266" s="7">
        <f t="shared" si="16"/>
        <v>38183.46875</v>
      </c>
      <c r="D266" s="3">
        <v>1785</v>
      </c>
      <c r="F266" s="3">
        <f t="shared" si="17"/>
        <v>35</v>
      </c>
      <c r="G266" s="3">
        <f t="shared" si="18"/>
        <v>2620</v>
      </c>
      <c r="H266" s="3">
        <f t="shared" si="19"/>
        <v>-1830</v>
      </c>
    </row>
    <row r="267" spans="1:8" ht="12.75">
      <c r="A267" s="6">
        <v>38183</v>
      </c>
      <c r="B267" s="1">
        <v>0.479166666666667</v>
      </c>
      <c r="C267" s="7">
        <f t="shared" si="16"/>
        <v>38183.479166666664</v>
      </c>
      <c r="D267" s="3">
        <v>1790</v>
      </c>
      <c r="F267" s="3">
        <f t="shared" si="17"/>
        <v>5</v>
      </c>
      <c r="G267" s="3">
        <f t="shared" si="18"/>
        <v>2625</v>
      </c>
      <c r="H267" s="3">
        <f t="shared" si="19"/>
        <v>-1830</v>
      </c>
    </row>
    <row r="268" spans="1:8" ht="12.75">
      <c r="A268" s="6">
        <v>38183</v>
      </c>
      <c r="B268" s="1">
        <v>0.489583333333333</v>
      </c>
      <c r="C268" s="7">
        <f t="shared" si="16"/>
        <v>38183.489583333336</v>
      </c>
      <c r="D268" s="3">
        <v>1820</v>
      </c>
      <c r="F268" s="3">
        <f t="shared" si="17"/>
        <v>30</v>
      </c>
      <c r="G268" s="3">
        <f t="shared" si="18"/>
        <v>2655</v>
      </c>
      <c r="H268" s="3">
        <f t="shared" si="19"/>
        <v>-1830</v>
      </c>
    </row>
    <row r="269" spans="1:8" ht="12.75">
      <c r="A269" s="6">
        <v>38183</v>
      </c>
      <c r="B269" s="1">
        <v>0.5</v>
      </c>
      <c r="C269" s="7">
        <f t="shared" si="16"/>
        <v>38183.5</v>
      </c>
      <c r="D269" s="3">
        <v>1865</v>
      </c>
      <c r="F269" s="3">
        <f t="shared" si="17"/>
        <v>45</v>
      </c>
      <c r="G269" s="3">
        <f t="shared" si="18"/>
        <v>2700</v>
      </c>
      <c r="H269" s="3">
        <f t="shared" si="19"/>
        <v>-1830</v>
      </c>
    </row>
    <row r="270" spans="1:8" ht="12.75">
      <c r="A270" s="6">
        <v>38183</v>
      </c>
      <c r="B270" s="1">
        <v>0.510416666666667</v>
      </c>
      <c r="C270" s="7">
        <f t="shared" si="16"/>
        <v>38183.510416666664</v>
      </c>
      <c r="D270" s="3">
        <v>1890</v>
      </c>
      <c r="F270" s="3">
        <f t="shared" si="17"/>
        <v>25</v>
      </c>
      <c r="G270" s="3">
        <f t="shared" si="18"/>
        <v>2725</v>
      </c>
      <c r="H270" s="3">
        <f t="shared" si="19"/>
        <v>-1830</v>
      </c>
    </row>
    <row r="271" spans="1:8" ht="12.75">
      <c r="A271" s="6">
        <v>38183</v>
      </c>
      <c r="B271" s="1">
        <v>0.520833333333333</v>
      </c>
      <c r="C271" s="7">
        <f t="shared" si="16"/>
        <v>38183.520833333336</v>
      </c>
      <c r="D271" s="3">
        <v>2000</v>
      </c>
      <c r="F271" s="3">
        <f t="shared" si="17"/>
        <v>110</v>
      </c>
      <c r="G271" s="3">
        <f t="shared" si="18"/>
        <v>2835</v>
      </c>
      <c r="H271" s="3">
        <f t="shared" si="19"/>
        <v>-1830</v>
      </c>
    </row>
    <row r="272" spans="1:8" ht="12.75">
      <c r="A272" s="6">
        <v>38183</v>
      </c>
      <c r="B272" s="1">
        <v>0.53125</v>
      </c>
      <c r="C272" s="7">
        <f t="shared" si="16"/>
        <v>38183.53125</v>
      </c>
      <c r="D272" s="3">
        <v>2105</v>
      </c>
      <c r="F272" s="3">
        <f t="shared" si="17"/>
        <v>105</v>
      </c>
      <c r="G272" s="3">
        <f t="shared" si="18"/>
        <v>2940</v>
      </c>
      <c r="H272" s="3">
        <f t="shared" si="19"/>
        <v>-1830</v>
      </c>
    </row>
    <row r="273" spans="1:8" ht="12.75">
      <c r="A273" s="6">
        <v>38183</v>
      </c>
      <c r="B273" s="1">
        <v>0.541666666666666</v>
      </c>
      <c r="C273" s="7">
        <f t="shared" si="16"/>
        <v>38183.541666666664</v>
      </c>
      <c r="D273" s="3">
        <v>2200</v>
      </c>
      <c r="F273" s="3">
        <f t="shared" si="17"/>
        <v>95</v>
      </c>
      <c r="G273" s="3">
        <f t="shared" si="18"/>
        <v>3035</v>
      </c>
      <c r="H273" s="3">
        <f t="shared" si="19"/>
        <v>-1830</v>
      </c>
    </row>
    <row r="274" spans="1:8" ht="12.75">
      <c r="A274" s="6">
        <v>38183</v>
      </c>
      <c r="B274" s="1">
        <v>0.552083333333333</v>
      </c>
      <c r="C274" s="7">
        <f t="shared" si="16"/>
        <v>38183.552083333336</v>
      </c>
      <c r="D274" s="3">
        <v>2245</v>
      </c>
      <c r="F274" s="3">
        <f t="shared" si="17"/>
        <v>45</v>
      </c>
      <c r="G274" s="3">
        <f t="shared" si="18"/>
        <v>3080</v>
      </c>
      <c r="H274" s="3">
        <f t="shared" si="19"/>
        <v>-1830</v>
      </c>
    </row>
    <row r="275" spans="1:8" ht="12.75">
      <c r="A275" s="6">
        <v>38183</v>
      </c>
      <c r="B275" s="1">
        <v>0.5625</v>
      </c>
      <c r="C275" s="7">
        <f t="shared" si="16"/>
        <v>38183.5625</v>
      </c>
      <c r="D275" s="3">
        <v>2250</v>
      </c>
      <c r="F275" s="3">
        <f t="shared" si="17"/>
        <v>5</v>
      </c>
      <c r="G275" s="3">
        <f t="shared" si="18"/>
        <v>3085</v>
      </c>
      <c r="H275" s="3">
        <f t="shared" si="19"/>
        <v>-1830</v>
      </c>
    </row>
    <row r="276" spans="1:8" ht="12.75">
      <c r="A276" s="6">
        <v>38183</v>
      </c>
      <c r="B276" s="1">
        <v>0.572916666666667</v>
      </c>
      <c r="C276" s="7">
        <f t="shared" si="16"/>
        <v>38183.572916666664</v>
      </c>
      <c r="D276" s="3">
        <v>2240</v>
      </c>
      <c r="F276" s="3">
        <f t="shared" si="17"/>
        <v>-10</v>
      </c>
      <c r="G276" s="3">
        <f t="shared" si="18"/>
        <v>3085</v>
      </c>
      <c r="H276" s="3">
        <f t="shared" si="19"/>
        <v>-1840</v>
      </c>
    </row>
    <row r="277" spans="1:8" ht="12.75">
      <c r="A277" s="6">
        <v>38183</v>
      </c>
      <c r="B277" s="1">
        <v>0.5777777777777778</v>
      </c>
      <c r="C277" s="7">
        <f t="shared" si="16"/>
        <v>38183.57777777778</v>
      </c>
      <c r="D277" s="3">
        <v>2255</v>
      </c>
      <c r="E277" s="3" t="s">
        <v>99</v>
      </c>
      <c r="F277" s="3">
        <f t="shared" si="17"/>
        <v>15</v>
      </c>
      <c r="G277" s="3">
        <f t="shared" si="18"/>
        <v>3100</v>
      </c>
      <c r="H277" s="3">
        <f t="shared" si="19"/>
        <v>-1840</v>
      </c>
    </row>
    <row r="278" spans="1:8" ht="12.75">
      <c r="A278" s="6">
        <v>38183</v>
      </c>
      <c r="B278" s="1">
        <v>0.583333333333333</v>
      </c>
      <c r="C278" s="7">
        <f t="shared" si="16"/>
        <v>38183.583333333336</v>
      </c>
      <c r="D278" s="3">
        <v>2190</v>
      </c>
      <c r="F278" s="3">
        <f t="shared" si="17"/>
        <v>-65</v>
      </c>
      <c r="G278" s="3">
        <f t="shared" si="18"/>
        <v>3100</v>
      </c>
      <c r="H278" s="3">
        <f t="shared" si="19"/>
        <v>-1905</v>
      </c>
    </row>
    <row r="279" spans="1:8" ht="12.75">
      <c r="A279" s="6">
        <v>38183</v>
      </c>
      <c r="B279" s="1">
        <v>0.59375</v>
      </c>
      <c r="C279" s="7">
        <f t="shared" si="16"/>
        <v>38183.59375</v>
      </c>
      <c r="D279" s="3">
        <v>2020</v>
      </c>
      <c r="F279" s="3">
        <f t="shared" si="17"/>
        <v>-170</v>
      </c>
      <c r="G279" s="3">
        <f t="shared" si="18"/>
        <v>3100</v>
      </c>
      <c r="H279" s="3">
        <f t="shared" si="19"/>
        <v>-2075</v>
      </c>
    </row>
    <row r="280" spans="1:8" ht="12.75">
      <c r="A280" s="6">
        <v>38183</v>
      </c>
      <c r="B280" s="1">
        <v>0.604166666666666</v>
      </c>
      <c r="C280" s="7">
        <f t="shared" si="16"/>
        <v>38183.604166666664</v>
      </c>
      <c r="D280" s="3">
        <v>1940</v>
      </c>
      <c r="F280" s="3">
        <f t="shared" si="17"/>
        <v>-80</v>
      </c>
      <c r="G280" s="3">
        <f t="shared" si="18"/>
        <v>3100</v>
      </c>
      <c r="H280" s="3">
        <f t="shared" si="19"/>
        <v>-2155</v>
      </c>
    </row>
    <row r="281" spans="1:8" ht="12.75">
      <c r="A281" s="6">
        <v>38183</v>
      </c>
      <c r="B281" s="1">
        <v>0.614583333333333</v>
      </c>
      <c r="C281" s="7">
        <f t="shared" si="16"/>
        <v>38183.614583333336</v>
      </c>
      <c r="D281" s="3">
        <v>1845</v>
      </c>
      <c r="F281" s="3">
        <f t="shared" si="17"/>
        <v>-95</v>
      </c>
      <c r="G281" s="3">
        <f t="shared" si="18"/>
        <v>3100</v>
      </c>
      <c r="H281" s="3">
        <f t="shared" si="19"/>
        <v>-2250</v>
      </c>
    </row>
    <row r="282" spans="1:8" ht="12.75">
      <c r="A282" s="6">
        <v>38183</v>
      </c>
      <c r="B282" s="1">
        <v>0.625</v>
      </c>
      <c r="C282" s="7">
        <f t="shared" si="16"/>
        <v>38183.625</v>
      </c>
      <c r="D282" s="3">
        <v>1800</v>
      </c>
      <c r="F282" s="3">
        <f t="shared" si="17"/>
        <v>-45</v>
      </c>
      <c r="G282" s="3">
        <f t="shared" si="18"/>
        <v>3100</v>
      </c>
      <c r="H282" s="3">
        <f t="shared" si="19"/>
        <v>-2295</v>
      </c>
    </row>
    <row r="283" spans="1:11" ht="12.75">
      <c r="A283" s="6">
        <v>38183</v>
      </c>
      <c r="B283" s="1">
        <v>0.635416666666666</v>
      </c>
      <c r="C283" s="7">
        <f t="shared" si="16"/>
        <v>38183.635416666664</v>
      </c>
      <c r="D283" s="3">
        <v>1760</v>
      </c>
      <c r="F283" s="3">
        <f t="shared" si="17"/>
        <v>-40</v>
      </c>
      <c r="G283" s="3">
        <f t="shared" si="18"/>
        <v>3100</v>
      </c>
      <c r="H283" s="3">
        <f t="shared" si="19"/>
        <v>-2335</v>
      </c>
      <c r="I283" s="22" t="s">
        <v>182</v>
      </c>
      <c r="J283" s="22"/>
      <c r="K283" s="22"/>
    </row>
    <row r="284" spans="1:11" ht="25.5">
      <c r="A284" s="6">
        <v>38183</v>
      </c>
      <c r="B284" s="1">
        <v>0.645833333333333</v>
      </c>
      <c r="C284" s="7">
        <f t="shared" si="16"/>
        <v>38183.645833333336</v>
      </c>
      <c r="D284" s="3">
        <v>1790</v>
      </c>
      <c r="F284" s="3">
        <f t="shared" si="17"/>
        <v>30</v>
      </c>
      <c r="G284" s="3">
        <f t="shared" si="18"/>
        <v>3130</v>
      </c>
      <c r="H284" s="3">
        <f t="shared" si="19"/>
        <v>-2335</v>
      </c>
      <c r="I284" s="19" t="s">
        <v>183</v>
      </c>
      <c r="J284" s="19" t="s">
        <v>184</v>
      </c>
      <c r="K284" s="19" t="s">
        <v>185</v>
      </c>
    </row>
    <row r="285" spans="1:11" s="11" customFormat="1" ht="12.75">
      <c r="A285" s="8">
        <v>38183</v>
      </c>
      <c r="B285" s="9">
        <v>0.65625</v>
      </c>
      <c r="C285" s="10">
        <f t="shared" si="16"/>
        <v>38183.65625</v>
      </c>
      <c r="D285" s="11">
        <v>1790</v>
      </c>
      <c r="E285" s="11" t="s">
        <v>82</v>
      </c>
      <c r="F285" s="11">
        <f t="shared" si="17"/>
        <v>0</v>
      </c>
      <c r="G285" s="11">
        <f t="shared" si="18"/>
        <v>3130</v>
      </c>
      <c r="H285" s="11">
        <f t="shared" si="19"/>
        <v>-2335</v>
      </c>
      <c r="I285" s="20">
        <f>G285-G262</f>
        <v>545</v>
      </c>
      <c r="J285" s="20">
        <f>H285-H262</f>
        <v>-535</v>
      </c>
      <c r="K285" s="20">
        <f>I285-J285</f>
        <v>1080</v>
      </c>
    </row>
    <row r="286" spans="1:8" ht="12.75">
      <c r="A286" s="6">
        <v>38184</v>
      </c>
      <c r="B286" s="1">
        <v>0.3576388888888889</v>
      </c>
      <c r="C286" s="7">
        <f t="shared" si="16"/>
        <v>38184.35763888889</v>
      </c>
      <c r="D286" s="3">
        <v>1815</v>
      </c>
      <c r="F286" s="3">
        <f t="shared" si="17"/>
        <v>0</v>
      </c>
      <c r="G286" s="3">
        <f t="shared" si="18"/>
        <v>3130</v>
      </c>
      <c r="H286" s="3">
        <f t="shared" si="19"/>
        <v>-2335</v>
      </c>
    </row>
    <row r="287" spans="1:8" ht="12.75">
      <c r="A287" s="6">
        <v>38184</v>
      </c>
      <c r="B287" s="1">
        <v>0.3645833333333333</v>
      </c>
      <c r="C287" s="7">
        <f t="shared" si="16"/>
        <v>38184.364583333336</v>
      </c>
      <c r="D287" s="3">
        <v>1865</v>
      </c>
      <c r="F287" s="3">
        <f t="shared" si="17"/>
        <v>50</v>
      </c>
      <c r="G287" s="3">
        <f t="shared" si="18"/>
        <v>3180</v>
      </c>
      <c r="H287" s="3">
        <f t="shared" si="19"/>
        <v>-2335</v>
      </c>
    </row>
    <row r="288" spans="1:8" ht="12.75">
      <c r="A288" s="6">
        <v>38184</v>
      </c>
      <c r="B288" s="1">
        <v>0.375</v>
      </c>
      <c r="C288" s="7">
        <f t="shared" si="16"/>
        <v>38184.375</v>
      </c>
      <c r="D288" s="3">
        <v>1915</v>
      </c>
      <c r="E288" s="3" t="s">
        <v>102</v>
      </c>
      <c r="F288" s="3">
        <f t="shared" si="17"/>
        <v>50</v>
      </c>
      <c r="G288" s="3">
        <f t="shared" si="18"/>
        <v>3230</v>
      </c>
      <c r="H288" s="3">
        <f t="shared" si="19"/>
        <v>-2335</v>
      </c>
    </row>
    <row r="289" spans="1:8" ht="12.75">
      <c r="A289" s="6">
        <v>38184</v>
      </c>
      <c r="B289" s="1">
        <v>0.385416666666667</v>
      </c>
      <c r="C289" s="7">
        <f t="shared" si="16"/>
        <v>38184.385416666664</v>
      </c>
      <c r="D289" s="3">
        <v>1915</v>
      </c>
      <c r="E289" s="3" t="s">
        <v>103</v>
      </c>
      <c r="F289" s="3">
        <f t="shared" si="17"/>
        <v>0</v>
      </c>
      <c r="G289" s="3">
        <f t="shared" si="18"/>
        <v>3230</v>
      </c>
      <c r="H289" s="3">
        <f t="shared" si="19"/>
        <v>-2335</v>
      </c>
    </row>
    <row r="290" spans="1:8" ht="12.75">
      <c r="A290" s="6">
        <v>38184</v>
      </c>
      <c r="B290" s="1">
        <v>0.395833333333333</v>
      </c>
      <c r="C290" s="7">
        <f t="shared" si="16"/>
        <v>38184.395833333336</v>
      </c>
      <c r="D290" s="3">
        <v>1810</v>
      </c>
      <c r="F290" s="3">
        <f t="shared" si="17"/>
        <v>-105</v>
      </c>
      <c r="G290" s="3">
        <f t="shared" si="18"/>
        <v>3230</v>
      </c>
      <c r="H290" s="3">
        <f t="shared" si="19"/>
        <v>-2440</v>
      </c>
    </row>
    <row r="291" spans="1:8" ht="12.75">
      <c r="A291" s="6">
        <v>38184</v>
      </c>
      <c r="B291" s="1">
        <v>0.40625</v>
      </c>
      <c r="C291" s="7">
        <f t="shared" si="16"/>
        <v>38184.40625</v>
      </c>
      <c r="D291" s="3">
        <v>1670</v>
      </c>
      <c r="F291" s="3">
        <f t="shared" si="17"/>
        <v>-140</v>
      </c>
      <c r="G291" s="3">
        <f t="shared" si="18"/>
        <v>3230</v>
      </c>
      <c r="H291" s="3">
        <f t="shared" si="19"/>
        <v>-2580</v>
      </c>
    </row>
    <row r="292" spans="1:8" ht="25.5">
      <c r="A292" s="6">
        <v>38184</v>
      </c>
      <c r="B292" s="1">
        <v>0.40972222222222227</v>
      </c>
      <c r="C292" s="7">
        <f t="shared" si="16"/>
        <v>38184.40972222222</v>
      </c>
      <c r="D292" s="3">
        <v>1645</v>
      </c>
      <c r="E292" s="3" t="s">
        <v>104</v>
      </c>
      <c r="F292" s="3">
        <f t="shared" si="17"/>
        <v>-25</v>
      </c>
      <c r="G292" s="3">
        <f t="shared" si="18"/>
        <v>3230</v>
      </c>
      <c r="H292" s="3">
        <f t="shared" si="19"/>
        <v>-2605</v>
      </c>
    </row>
    <row r="293" spans="1:8" ht="12.75">
      <c r="A293" s="6">
        <v>38184</v>
      </c>
      <c r="B293" s="1">
        <v>0.416666666666667</v>
      </c>
      <c r="C293" s="7">
        <f t="shared" si="16"/>
        <v>38184.416666666664</v>
      </c>
      <c r="D293" s="3">
        <v>1645</v>
      </c>
      <c r="E293" s="3" t="s">
        <v>105</v>
      </c>
      <c r="F293" s="3">
        <f t="shared" si="17"/>
        <v>0</v>
      </c>
      <c r="G293" s="3">
        <f t="shared" si="18"/>
        <v>3230</v>
      </c>
      <c r="H293" s="3">
        <f t="shared" si="19"/>
        <v>-2605</v>
      </c>
    </row>
    <row r="294" spans="1:8" ht="12.75">
      <c r="A294" s="6">
        <v>38184</v>
      </c>
      <c r="B294" s="1">
        <v>0.427083333333333</v>
      </c>
      <c r="C294" s="7">
        <f t="shared" si="16"/>
        <v>38184.427083333336</v>
      </c>
      <c r="D294" s="3">
        <v>1650</v>
      </c>
      <c r="E294" s="3" t="s">
        <v>106</v>
      </c>
      <c r="F294" s="3">
        <f t="shared" si="17"/>
        <v>5</v>
      </c>
      <c r="G294" s="3">
        <f t="shared" si="18"/>
        <v>3235</v>
      </c>
      <c r="H294" s="3">
        <f t="shared" si="19"/>
        <v>-2605</v>
      </c>
    </row>
    <row r="295" spans="1:8" ht="12.75">
      <c r="A295" s="6">
        <v>38184</v>
      </c>
      <c r="B295" s="1">
        <v>0.4375</v>
      </c>
      <c r="C295" s="7">
        <f t="shared" si="16"/>
        <v>38184.4375</v>
      </c>
      <c r="D295" s="3">
        <v>1645</v>
      </c>
      <c r="F295" s="3">
        <f t="shared" si="17"/>
        <v>-5</v>
      </c>
      <c r="G295" s="3">
        <f t="shared" si="18"/>
        <v>3235</v>
      </c>
      <c r="H295" s="3">
        <f t="shared" si="19"/>
        <v>-2610</v>
      </c>
    </row>
    <row r="296" spans="1:8" ht="12.75">
      <c r="A296" s="6">
        <v>38184</v>
      </c>
      <c r="B296" s="1">
        <v>0.447916666666667</v>
      </c>
      <c r="C296" s="7">
        <f t="shared" si="16"/>
        <v>38184.447916666664</v>
      </c>
      <c r="D296" s="3">
        <v>1655</v>
      </c>
      <c r="F296" s="3">
        <f t="shared" si="17"/>
        <v>10</v>
      </c>
      <c r="G296" s="3">
        <f t="shared" si="18"/>
        <v>3245</v>
      </c>
      <c r="H296" s="3">
        <f t="shared" si="19"/>
        <v>-2610</v>
      </c>
    </row>
    <row r="297" spans="1:8" ht="12.75">
      <c r="A297" s="6">
        <v>38184</v>
      </c>
      <c r="B297" s="1">
        <v>0.458333333333333</v>
      </c>
      <c r="C297" s="7">
        <f t="shared" si="16"/>
        <v>38184.458333333336</v>
      </c>
      <c r="D297" s="3">
        <v>1690</v>
      </c>
      <c r="F297" s="3">
        <f t="shared" si="17"/>
        <v>35</v>
      </c>
      <c r="G297" s="3">
        <f t="shared" si="18"/>
        <v>3280</v>
      </c>
      <c r="H297" s="3">
        <f t="shared" si="19"/>
        <v>-2610</v>
      </c>
    </row>
    <row r="298" spans="1:8" ht="25.5">
      <c r="A298" s="6">
        <v>38184</v>
      </c>
      <c r="B298" s="1">
        <v>0.4618055555555556</v>
      </c>
      <c r="C298" s="7">
        <f t="shared" si="16"/>
        <v>38184.461805555555</v>
      </c>
      <c r="D298" s="3">
        <v>1705</v>
      </c>
      <c r="E298" s="3" t="s">
        <v>107</v>
      </c>
      <c r="F298" s="3">
        <f t="shared" si="17"/>
        <v>15</v>
      </c>
      <c r="G298" s="3">
        <f t="shared" si="18"/>
        <v>3295</v>
      </c>
      <c r="H298" s="3">
        <f t="shared" si="19"/>
        <v>-2610</v>
      </c>
    </row>
    <row r="299" spans="1:8" ht="12.75">
      <c r="A299" s="6">
        <v>38184</v>
      </c>
      <c r="B299" s="1">
        <v>0.46875</v>
      </c>
      <c r="C299" s="7">
        <f t="shared" si="16"/>
        <v>38184.46875</v>
      </c>
      <c r="D299" s="3">
        <v>1700</v>
      </c>
      <c r="F299" s="3">
        <f t="shared" si="17"/>
        <v>-5</v>
      </c>
      <c r="G299" s="3">
        <f t="shared" si="18"/>
        <v>3295</v>
      </c>
      <c r="H299" s="3">
        <f t="shared" si="19"/>
        <v>-2615</v>
      </c>
    </row>
    <row r="300" spans="1:8" ht="12.75">
      <c r="A300" s="6">
        <v>38184</v>
      </c>
      <c r="B300" s="1">
        <v>0.479166666666667</v>
      </c>
      <c r="C300" s="7">
        <f t="shared" si="16"/>
        <v>38184.479166666664</v>
      </c>
      <c r="D300" s="3">
        <v>1745</v>
      </c>
      <c r="F300" s="3">
        <f t="shared" si="17"/>
        <v>45</v>
      </c>
      <c r="G300" s="3">
        <f t="shared" si="18"/>
        <v>3340</v>
      </c>
      <c r="H300" s="3">
        <f t="shared" si="19"/>
        <v>-2615</v>
      </c>
    </row>
    <row r="301" spans="1:8" ht="12.75">
      <c r="A301" s="6">
        <v>38184</v>
      </c>
      <c r="B301" s="1">
        <v>0.489583333333333</v>
      </c>
      <c r="C301" s="7">
        <f t="shared" si="16"/>
        <v>38184.489583333336</v>
      </c>
      <c r="D301" s="3">
        <v>1790</v>
      </c>
      <c r="F301" s="3">
        <f t="shared" si="17"/>
        <v>45</v>
      </c>
      <c r="G301" s="3">
        <f t="shared" si="18"/>
        <v>3385</v>
      </c>
      <c r="H301" s="3">
        <f t="shared" si="19"/>
        <v>-2615</v>
      </c>
    </row>
    <row r="302" spans="1:8" ht="12.75">
      <c r="A302" s="6">
        <v>38184</v>
      </c>
      <c r="B302" s="1">
        <v>0.5</v>
      </c>
      <c r="C302" s="7">
        <f t="shared" si="16"/>
        <v>38184.5</v>
      </c>
      <c r="D302" s="3">
        <v>1795</v>
      </c>
      <c r="F302" s="3">
        <f t="shared" si="17"/>
        <v>5</v>
      </c>
      <c r="G302" s="3">
        <f t="shared" si="18"/>
        <v>3390</v>
      </c>
      <c r="H302" s="3">
        <f t="shared" si="19"/>
        <v>-2615</v>
      </c>
    </row>
    <row r="303" spans="1:8" ht="12.75">
      <c r="A303" s="6">
        <v>38184</v>
      </c>
      <c r="B303" s="1">
        <v>0.510416666666667</v>
      </c>
      <c r="C303" s="7">
        <f t="shared" si="16"/>
        <v>38184.510416666664</v>
      </c>
      <c r="D303" s="3">
        <v>1830</v>
      </c>
      <c r="F303" s="3">
        <f t="shared" si="17"/>
        <v>35</v>
      </c>
      <c r="G303" s="3">
        <f t="shared" si="18"/>
        <v>3425</v>
      </c>
      <c r="H303" s="3">
        <f t="shared" si="19"/>
        <v>-2615</v>
      </c>
    </row>
    <row r="304" spans="1:8" ht="12.75">
      <c r="A304" s="6">
        <v>38184</v>
      </c>
      <c r="B304" s="1">
        <v>0.520833333333333</v>
      </c>
      <c r="C304" s="7">
        <f t="shared" si="16"/>
        <v>38184.520833333336</v>
      </c>
      <c r="D304" s="3">
        <v>1835</v>
      </c>
      <c r="F304" s="3">
        <f t="shared" si="17"/>
        <v>5</v>
      </c>
      <c r="G304" s="3">
        <f t="shared" si="18"/>
        <v>3430</v>
      </c>
      <c r="H304" s="3">
        <f t="shared" si="19"/>
        <v>-2615</v>
      </c>
    </row>
    <row r="305" spans="1:8" ht="12.75">
      <c r="A305" s="6">
        <v>38184</v>
      </c>
      <c r="B305" s="1">
        <v>0.53125</v>
      </c>
      <c r="C305" s="7">
        <f t="shared" si="16"/>
        <v>38184.53125</v>
      </c>
      <c r="D305" s="3">
        <v>1830</v>
      </c>
      <c r="F305" s="3">
        <f t="shared" si="17"/>
        <v>-5</v>
      </c>
      <c r="G305" s="3">
        <f t="shared" si="18"/>
        <v>3430</v>
      </c>
      <c r="H305" s="3">
        <f t="shared" si="19"/>
        <v>-2620</v>
      </c>
    </row>
    <row r="306" spans="1:8" ht="12.75">
      <c r="A306" s="6">
        <v>38184</v>
      </c>
      <c r="B306" s="1">
        <v>0.541666666666667</v>
      </c>
      <c r="C306" s="7">
        <f t="shared" si="16"/>
        <v>38184.541666666664</v>
      </c>
      <c r="D306" s="3">
        <v>1850</v>
      </c>
      <c r="F306" s="3">
        <f t="shared" si="17"/>
        <v>20</v>
      </c>
      <c r="G306" s="3">
        <f t="shared" si="18"/>
        <v>3450</v>
      </c>
      <c r="H306" s="3">
        <f t="shared" si="19"/>
        <v>-2620</v>
      </c>
    </row>
    <row r="307" spans="1:8" ht="12.75">
      <c r="A307" s="6">
        <v>38184</v>
      </c>
      <c r="B307" s="1">
        <v>0.552083333333333</v>
      </c>
      <c r="C307" s="7">
        <f t="shared" si="16"/>
        <v>38184.552083333336</v>
      </c>
      <c r="D307" s="3">
        <v>1885</v>
      </c>
      <c r="F307" s="3">
        <f t="shared" si="17"/>
        <v>35</v>
      </c>
      <c r="G307" s="3">
        <f t="shared" si="18"/>
        <v>3485</v>
      </c>
      <c r="H307" s="3">
        <f t="shared" si="19"/>
        <v>-2620</v>
      </c>
    </row>
    <row r="308" spans="1:8" ht="12.75">
      <c r="A308" s="6">
        <v>38184</v>
      </c>
      <c r="B308" s="1">
        <v>0.5625</v>
      </c>
      <c r="C308" s="7">
        <f t="shared" si="16"/>
        <v>38184.5625</v>
      </c>
      <c r="D308" s="3">
        <v>1930</v>
      </c>
      <c r="F308" s="3">
        <f t="shared" si="17"/>
        <v>45</v>
      </c>
      <c r="G308" s="3">
        <f t="shared" si="18"/>
        <v>3530</v>
      </c>
      <c r="H308" s="3">
        <f t="shared" si="19"/>
        <v>-2620</v>
      </c>
    </row>
    <row r="309" spans="1:8" ht="12.75">
      <c r="A309" s="6">
        <v>38184</v>
      </c>
      <c r="B309" s="1">
        <v>0.572916666666667</v>
      </c>
      <c r="C309" s="7">
        <f t="shared" si="16"/>
        <v>38184.572916666664</v>
      </c>
      <c r="D309" s="3">
        <v>1990</v>
      </c>
      <c r="F309" s="3">
        <f t="shared" si="17"/>
        <v>60</v>
      </c>
      <c r="G309" s="3">
        <f t="shared" si="18"/>
        <v>3590</v>
      </c>
      <c r="H309" s="3">
        <f t="shared" si="19"/>
        <v>-2620</v>
      </c>
    </row>
    <row r="310" spans="1:8" ht="12.75">
      <c r="A310" s="6">
        <v>38184</v>
      </c>
      <c r="B310" s="1">
        <v>0.5805555555555556</v>
      </c>
      <c r="C310" s="7">
        <f t="shared" si="16"/>
        <v>38184.580555555556</v>
      </c>
      <c r="D310" s="3">
        <v>2030</v>
      </c>
      <c r="E310" s="3" t="s">
        <v>100</v>
      </c>
      <c r="F310" s="3">
        <f t="shared" si="17"/>
        <v>40</v>
      </c>
      <c r="G310" s="3">
        <f t="shared" si="18"/>
        <v>3630</v>
      </c>
      <c r="H310" s="3">
        <f t="shared" si="19"/>
        <v>-2620</v>
      </c>
    </row>
    <row r="311" spans="1:8" ht="12.75">
      <c r="A311" s="6">
        <v>38184</v>
      </c>
      <c r="B311" s="1">
        <v>0.583333333333333</v>
      </c>
      <c r="C311" s="7">
        <f t="shared" si="16"/>
        <v>38184.583333333336</v>
      </c>
      <c r="D311" s="3">
        <v>2020</v>
      </c>
      <c r="F311" s="3">
        <f t="shared" si="17"/>
        <v>-10</v>
      </c>
      <c r="G311" s="3">
        <f t="shared" si="18"/>
        <v>3630</v>
      </c>
      <c r="H311" s="3">
        <f t="shared" si="19"/>
        <v>-2630</v>
      </c>
    </row>
    <row r="312" spans="1:8" ht="12.75">
      <c r="A312" s="6">
        <v>38184</v>
      </c>
      <c r="B312" s="1">
        <v>0.5902777777777778</v>
      </c>
      <c r="C312" s="7">
        <f t="shared" si="16"/>
        <v>38184.59027777778</v>
      </c>
      <c r="D312" s="3">
        <v>2010</v>
      </c>
      <c r="E312" s="3" t="s">
        <v>108</v>
      </c>
      <c r="F312" s="3">
        <f t="shared" si="17"/>
        <v>-10</v>
      </c>
      <c r="G312" s="3">
        <f t="shared" si="18"/>
        <v>3630</v>
      </c>
      <c r="H312" s="3">
        <f t="shared" si="19"/>
        <v>-2640</v>
      </c>
    </row>
    <row r="313" spans="1:8" ht="12.75">
      <c r="A313" s="6">
        <v>38184</v>
      </c>
      <c r="B313" s="1">
        <v>0.59375</v>
      </c>
      <c r="C313" s="7">
        <f t="shared" si="16"/>
        <v>38184.59375</v>
      </c>
      <c r="D313" s="3">
        <v>2010</v>
      </c>
      <c r="F313" s="3">
        <f t="shared" si="17"/>
        <v>0</v>
      </c>
      <c r="G313" s="3">
        <f t="shared" si="18"/>
        <v>3630</v>
      </c>
      <c r="H313" s="3">
        <f t="shared" si="19"/>
        <v>-2640</v>
      </c>
    </row>
    <row r="314" spans="1:8" ht="12.75">
      <c r="A314" s="6">
        <v>38184</v>
      </c>
      <c r="B314" s="1">
        <v>0.604166666666667</v>
      </c>
      <c r="C314" s="7">
        <f t="shared" si="16"/>
        <v>38184.604166666664</v>
      </c>
      <c r="D314" s="3">
        <v>2000</v>
      </c>
      <c r="F314" s="3">
        <f t="shared" si="17"/>
        <v>-10</v>
      </c>
      <c r="G314" s="3">
        <f t="shared" si="18"/>
        <v>3630</v>
      </c>
      <c r="H314" s="3">
        <f t="shared" si="19"/>
        <v>-2650</v>
      </c>
    </row>
    <row r="315" spans="1:8" ht="12.75">
      <c r="A315" s="6">
        <v>38184</v>
      </c>
      <c r="B315" s="1">
        <v>0.614583333333333</v>
      </c>
      <c r="C315" s="7">
        <f t="shared" si="16"/>
        <v>38184.614583333336</v>
      </c>
      <c r="D315" s="3">
        <v>2005</v>
      </c>
      <c r="F315" s="3">
        <f t="shared" si="17"/>
        <v>5</v>
      </c>
      <c r="G315" s="3">
        <f t="shared" si="18"/>
        <v>3635</v>
      </c>
      <c r="H315" s="3">
        <f t="shared" si="19"/>
        <v>-2650</v>
      </c>
    </row>
    <row r="316" spans="1:8" ht="12.75">
      <c r="A316" s="6">
        <v>38184</v>
      </c>
      <c r="B316" s="1">
        <v>0.625</v>
      </c>
      <c r="C316" s="7">
        <f t="shared" si="16"/>
        <v>38184.625</v>
      </c>
      <c r="D316" s="3">
        <v>1940</v>
      </c>
      <c r="F316" s="3">
        <f t="shared" si="17"/>
        <v>-65</v>
      </c>
      <c r="G316" s="3">
        <f t="shared" si="18"/>
        <v>3635</v>
      </c>
      <c r="H316" s="3">
        <f t="shared" si="19"/>
        <v>-2715</v>
      </c>
    </row>
    <row r="317" spans="1:8" ht="12.75">
      <c r="A317" s="6">
        <v>38184</v>
      </c>
      <c r="B317" s="1">
        <v>0.635416666666667</v>
      </c>
      <c r="C317" s="7">
        <f t="shared" si="16"/>
        <v>38184.635416666664</v>
      </c>
      <c r="D317" s="3">
        <v>1880</v>
      </c>
      <c r="F317" s="3">
        <f t="shared" si="17"/>
        <v>-60</v>
      </c>
      <c r="G317" s="3">
        <f t="shared" si="18"/>
        <v>3635</v>
      </c>
      <c r="H317" s="3">
        <f t="shared" si="19"/>
        <v>-2775</v>
      </c>
    </row>
    <row r="318" spans="1:8" ht="38.25">
      <c r="A318" s="6">
        <v>38184</v>
      </c>
      <c r="B318" s="1">
        <v>0.638888888888889</v>
      </c>
      <c r="C318" s="7">
        <f t="shared" si="16"/>
        <v>38184.63888888889</v>
      </c>
      <c r="D318" s="3">
        <v>1845</v>
      </c>
      <c r="E318" s="3" t="s">
        <v>109</v>
      </c>
      <c r="F318" s="3">
        <f t="shared" si="17"/>
        <v>-35</v>
      </c>
      <c r="G318" s="3">
        <f t="shared" si="18"/>
        <v>3635</v>
      </c>
      <c r="H318" s="3">
        <f t="shared" si="19"/>
        <v>-2810</v>
      </c>
    </row>
    <row r="319" spans="1:8" ht="12.75">
      <c r="A319" s="6">
        <v>38184</v>
      </c>
      <c r="B319" s="1">
        <v>0.645833333333333</v>
      </c>
      <c r="C319" s="7">
        <f t="shared" si="16"/>
        <v>38184.645833333336</v>
      </c>
      <c r="D319" s="3">
        <v>1840</v>
      </c>
      <c r="F319" s="3">
        <f t="shared" si="17"/>
        <v>-5</v>
      </c>
      <c r="G319" s="3">
        <f t="shared" si="18"/>
        <v>3635</v>
      </c>
      <c r="H319" s="3">
        <f t="shared" si="19"/>
        <v>-2815</v>
      </c>
    </row>
    <row r="320" spans="1:8" ht="12.75">
      <c r="A320" s="6">
        <v>38184</v>
      </c>
      <c r="B320" s="1">
        <v>0.65625</v>
      </c>
      <c r="C320" s="7">
        <f t="shared" si="16"/>
        <v>38184.65625</v>
      </c>
      <c r="D320" s="3">
        <v>1800</v>
      </c>
      <c r="F320" s="3">
        <f t="shared" si="17"/>
        <v>-40</v>
      </c>
      <c r="G320" s="3">
        <f t="shared" si="18"/>
        <v>3635</v>
      </c>
      <c r="H320" s="3">
        <f t="shared" si="19"/>
        <v>-2855</v>
      </c>
    </row>
    <row r="321" spans="1:8" ht="25.5">
      <c r="A321" s="6">
        <v>38184</v>
      </c>
      <c r="B321" s="1">
        <v>0.6631944444444444</v>
      </c>
      <c r="C321" s="7">
        <f>A321+B321</f>
        <v>38184.663194444445</v>
      </c>
      <c r="D321" s="3">
        <v>1745</v>
      </c>
      <c r="E321" s="3" t="s">
        <v>110</v>
      </c>
      <c r="F321" s="3">
        <f t="shared" si="17"/>
        <v>-55</v>
      </c>
      <c r="G321" s="3">
        <f t="shared" si="18"/>
        <v>3635</v>
      </c>
      <c r="H321" s="3">
        <f t="shared" si="19"/>
        <v>-2910</v>
      </c>
    </row>
    <row r="322" spans="1:8" ht="12.75">
      <c r="A322" s="6">
        <v>38184</v>
      </c>
      <c r="B322" s="1">
        <v>0.666666666666667</v>
      </c>
      <c r="C322" s="7">
        <f t="shared" si="16"/>
        <v>38184.666666666664</v>
      </c>
      <c r="D322" s="3">
        <v>1745</v>
      </c>
      <c r="F322" s="3">
        <f t="shared" si="17"/>
        <v>0</v>
      </c>
      <c r="G322" s="3">
        <f t="shared" si="18"/>
        <v>3635</v>
      </c>
      <c r="H322" s="3">
        <f t="shared" si="19"/>
        <v>-2910</v>
      </c>
    </row>
    <row r="323" spans="1:8" ht="12.75">
      <c r="A323" s="6">
        <v>38184</v>
      </c>
      <c r="B323" s="1">
        <v>0.677083333333334</v>
      </c>
      <c r="C323" s="7">
        <f t="shared" si="16"/>
        <v>38184.677083333336</v>
      </c>
      <c r="D323" s="3">
        <v>1735</v>
      </c>
      <c r="F323" s="3">
        <f t="shared" si="17"/>
        <v>-10</v>
      </c>
      <c r="G323" s="3">
        <f t="shared" si="18"/>
        <v>3635</v>
      </c>
      <c r="H323" s="3">
        <f t="shared" si="19"/>
        <v>-2920</v>
      </c>
    </row>
    <row r="324" spans="1:8" ht="25.5">
      <c r="A324" s="6">
        <v>38184</v>
      </c>
      <c r="B324" s="1">
        <v>0.6840277777777778</v>
      </c>
      <c r="C324" s="7">
        <f t="shared" si="16"/>
        <v>38184.68402777778</v>
      </c>
      <c r="D324" s="3">
        <v>1730</v>
      </c>
      <c r="E324" s="3" t="s">
        <v>111</v>
      </c>
      <c r="F324" s="3">
        <f t="shared" si="17"/>
        <v>-5</v>
      </c>
      <c r="G324" s="3">
        <f t="shared" si="18"/>
        <v>3635</v>
      </c>
      <c r="H324" s="3">
        <f t="shared" si="19"/>
        <v>-2925</v>
      </c>
    </row>
    <row r="325" spans="1:8" ht="12.75">
      <c r="A325" s="6">
        <v>38184</v>
      </c>
      <c r="B325" s="1">
        <v>0.6875</v>
      </c>
      <c r="C325" s="7">
        <f t="shared" si="16"/>
        <v>38184.6875</v>
      </c>
      <c r="D325" s="3">
        <v>1715</v>
      </c>
      <c r="F325" s="3">
        <f aca="true" t="shared" si="20" ref="F325:F388">IF(A325=A324,D325-D324,0)</f>
        <v>-15</v>
      </c>
      <c r="G325" s="3">
        <f aca="true" t="shared" si="21" ref="G325:G388">IF($F325&gt;0,G324+$F325,G324)</f>
        <v>3635</v>
      </c>
      <c r="H325" s="3">
        <f aca="true" t="shared" si="22" ref="H325:H388">IF($F325&lt;0,H324+$F325,H324)</f>
        <v>-2940</v>
      </c>
    </row>
    <row r="326" spans="1:8" ht="12.75">
      <c r="A326" s="6">
        <v>38184</v>
      </c>
      <c r="B326" s="1">
        <v>0.697916666666667</v>
      </c>
      <c r="C326" s="7">
        <f t="shared" si="16"/>
        <v>38184.697916666664</v>
      </c>
      <c r="D326" s="3">
        <v>1730</v>
      </c>
      <c r="F326" s="3">
        <f t="shared" si="20"/>
        <v>15</v>
      </c>
      <c r="G326" s="3">
        <f t="shared" si="21"/>
        <v>3650</v>
      </c>
      <c r="H326" s="3">
        <f t="shared" si="22"/>
        <v>-2940</v>
      </c>
    </row>
    <row r="327" spans="1:8" ht="12.75">
      <c r="A327" s="6">
        <v>38184</v>
      </c>
      <c r="B327" s="1">
        <v>0.708333333333334</v>
      </c>
      <c r="C327" s="7">
        <f t="shared" si="16"/>
        <v>38184.708333333336</v>
      </c>
      <c r="D327" s="3">
        <v>1770</v>
      </c>
      <c r="F327" s="3">
        <f t="shared" si="20"/>
        <v>40</v>
      </c>
      <c r="G327" s="3">
        <f t="shared" si="21"/>
        <v>3690</v>
      </c>
      <c r="H327" s="3">
        <f t="shared" si="22"/>
        <v>-2940</v>
      </c>
    </row>
    <row r="328" spans="1:8" ht="12.75">
      <c r="A328" s="6">
        <v>38184</v>
      </c>
      <c r="B328" s="1">
        <v>0.71875</v>
      </c>
      <c r="C328" s="7">
        <f t="shared" si="16"/>
        <v>38184.71875</v>
      </c>
      <c r="D328" s="3">
        <v>1610</v>
      </c>
      <c r="E328" s="3" t="s">
        <v>112</v>
      </c>
      <c r="F328" s="3">
        <f t="shared" si="20"/>
        <v>-160</v>
      </c>
      <c r="G328" s="3">
        <f t="shared" si="21"/>
        <v>3690</v>
      </c>
      <c r="H328" s="3">
        <f t="shared" si="22"/>
        <v>-3100</v>
      </c>
    </row>
    <row r="329" spans="1:8" ht="38.25">
      <c r="A329" s="6">
        <v>38184</v>
      </c>
      <c r="B329" s="1">
        <v>0.7236111111111111</v>
      </c>
      <c r="C329" s="7">
        <f t="shared" si="16"/>
        <v>38184.72361111111</v>
      </c>
      <c r="D329" s="3">
        <v>1610</v>
      </c>
      <c r="E329" s="3" t="s">
        <v>113</v>
      </c>
      <c r="F329" s="3">
        <f t="shared" si="20"/>
        <v>0</v>
      </c>
      <c r="G329" s="3">
        <f t="shared" si="21"/>
        <v>3690</v>
      </c>
      <c r="H329" s="3">
        <f t="shared" si="22"/>
        <v>-3100</v>
      </c>
    </row>
    <row r="330" spans="1:8" ht="12.75">
      <c r="A330" s="6">
        <v>38184</v>
      </c>
      <c r="B330" s="1">
        <v>0.729166666666667</v>
      </c>
      <c r="C330" s="7">
        <f t="shared" si="16"/>
        <v>38184.729166666664</v>
      </c>
      <c r="D330" s="3">
        <v>1610</v>
      </c>
      <c r="F330" s="3">
        <f t="shared" si="20"/>
        <v>0</v>
      </c>
      <c r="G330" s="3">
        <f t="shared" si="21"/>
        <v>3690</v>
      </c>
      <c r="H330" s="3">
        <f t="shared" si="22"/>
        <v>-3100</v>
      </c>
    </row>
    <row r="331" spans="1:8" ht="12.75">
      <c r="A331" s="6">
        <v>38184</v>
      </c>
      <c r="B331" s="1">
        <v>0.739583333333334</v>
      </c>
      <c r="C331" s="7">
        <f t="shared" si="16"/>
        <v>38184.739583333336</v>
      </c>
      <c r="D331" s="3">
        <v>1620</v>
      </c>
      <c r="F331" s="3">
        <f t="shared" si="20"/>
        <v>10</v>
      </c>
      <c r="G331" s="3">
        <f t="shared" si="21"/>
        <v>3700</v>
      </c>
      <c r="H331" s="3">
        <f t="shared" si="22"/>
        <v>-3100</v>
      </c>
    </row>
    <row r="332" spans="1:8" ht="12.75">
      <c r="A332" s="6">
        <v>38184</v>
      </c>
      <c r="B332" s="1">
        <v>0.75</v>
      </c>
      <c r="C332" s="7">
        <f aca="true" t="shared" si="23" ref="C332:C395">A332+B332</f>
        <v>38184.75</v>
      </c>
      <c r="D332" s="3">
        <v>1695</v>
      </c>
      <c r="F332" s="3">
        <f t="shared" si="20"/>
        <v>75</v>
      </c>
      <c r="G332" s="3">
        <f t="shared" si="21"/>
        <v>3775</v>
      </c>
      <c r="H332" s="3">
        <f t="shared" si="22"/>
        <v>-3100</v>
      </c>
    </row>
    <row r="333" spans="1:8" ht="12.75">
      <c r="A333" s="6">
        <v>38184</v>
      </c>
      <c r="B333" s="1">
        <v>0.760416666666667</v>
      </c>
      <c r="C333" s="7">
        <f t="shared" si="23"/>
        <v>38184.760416666664</v>
      </c>
      <c r="D333" s="3">
        <v>1735</v>
      </c>
      <c r="F333" s="3">
        <f t="shared" si="20"/>
        <v>40</v>
      </c>
      <c r="G333" s="3">
        <f t="shared" si="21"/>
        <v>3815</v>
      </c>
      <c r="H333" s="3">
        <f t="shared" si="22"/>
        <v>-3100</v>
      </c>
    </row>
    <row r="334" spans="1:8" s="5" customFormat="1" ht="12.75">
      <c r="A334" s="13">
        <v>38184</v>
      </c>
      <c r="B334" s="4">
        <v>0.7659722222222222</v>
      </c>
      <c r="C334" s="14">
        <f t="shared" si="23"/>
        <v>38184.76597222222</v>
      </c>
      <c r="D334" s="5">
        <v>1750</v>
      </c>
      <c r="E334" s="5" t="s">
        <v>101</v>
      </c>
      <c r="F334" s="3">
        <f t="shared" si="20"/>
        <v>15</v>
      </c>
      <c r="G334" s="3">
        <f t="shared" si="21"/>
        <v>3830</v>
      </c>
      <c r="H334" s="3">
        <f t="shared" si="22"/>
        <v>-3100</v>
      </c>
    </row>
    <row r="335" spans="1:8" ht="12.75">
      <c r="A335" s="13">
        <v>38184</v>
      </c>
      <c r="B335" s="1">
        <v>0.7777777777777778</v>
      </c>
      <c r="C335" s="7">
        <f t="shared" si="23"/>
        <v>38184.77777777778</v>
      </c>
      <c r="D335" s="3">
        <v>1750</v>
      </c>
      <c r="E335" s="3" t="s">
        <v>114</v>
      </c>
      <c r="F335" s="3">
        <f t="shared" si="20"/>
        <v>0</v>
      </c>
      <c r="G335" s="3">
        <f t="shared" si="21"/>
        <v>3830</v>
      </c>
      <c r="H335" s="3">
        <f t="shared" si="22"/>
        <v>-3100</v>
      </c>
    </row>
    <row r="336" spans="1:8" ht="12.75">
      <c r="A336" s="13">
        <v>38184</v>
      </c>
      <c r="B336" s="1">
        <v>0.7986111111111112</v>
      </c>
      <c r="C336" s="7">
        <f t="shared" si="23"/>
        <v>38184.79861111111</v>
      </c>
      <c r="D336" s="3">
        <v>1800</v>
      </c>
      <c r="E336" s="3" t="s">
        <v>115</v>
      </c>
      <c r="F336" s="3">
        <f t="shared" si="20"/>
        <v>50</v>
      </c>
      <c r="G336" s="3">
        <f t="shared" si="21"/>
        <v>3880</v>
      </c>
      <c r="H336" s="3">
        <f t="shared" si="22"/>
        <v>-3100</v>
      </c>
    </row>
    <row r="337" spans="1:11" ht="12.75">
      <c r="A337" s="13">
        <v>38184</v>
      </c>
      <c r="B337" s="1">
        <v>0.8125</v>
      </c>
      <c r="C337" s="7">
        <f t="shared" si="23"/>
        <v>38184.8125</v>
      </c>
      <c r="D337" s="3">
        <v>1910</v>
      </c>
      <c r="E337" s="3" t="s">
        <v>115</v>
      </c>
      <c r="F337" s="3">
        <f t="shared" si="20"/>
        <v>110</v>
      </c>
      <c r="G337" s="3">
        <f t="shared" si="21"/>
        <v>3990</v>
      </c>
      <c r="H337" s="3">
        <f t="shared" si="22"/>
        <v>-3100</v>
      </c>
      <c r="I337" s="22" t="s">
        <v>182</v>
      </c>
      <c r="J337" s="22"/>
      <c r="K337" s="22"/>
    </row>
    <row r="338" spans="1:11" ht="25.5">
      <c r="A338" s="13">
        <v>38184</v>
      </c>
      <c r="B338" s="1">
        <v>0.8229166666666666</v>
      </c>
      <c r="C338" s="7">
        <f t="shared" si="23"/>
        <v>38184.822916666664</v>
      </c>
      <c r="D338" s="3">
        <v>1800</v>
      </c>
      <c r="F338" s="3">
        <f t="shared" si="20"/>
        <v>-110</v>
      </c>
      <c r="G338" s="3">
        <f t="shared" si="21"/>
        <v>3990</v>
      </c>
      <c r="H338" s="3">
        <f t="shared" si="22"/>
        <v>-3210</v>
      </c>
      <c r="I338" s="19" t="s">
        <v>183</v>
      </c>
      <c r="J338" s="19" t="s">
        <v>184</v>
      </c>
      <c r="K338" s="19" t="s">
        <v>185</v>
      </c>
    </row>
    <row r="339" spans="1:11" s="11" customFormat="1" ht="12.75">
      <c r="A339" s="8">
        <v>38184</v>
      </c>
      <c r="B339" s="9">
        <v>0.833333333333333</v>
      </c>
      <c r="C339" s="10">
        <f t="shared" si="23"/>
        <v>38184.833333333336</v>
      </c>
      <c r="D339" s="11">
        <v>1760</v>
      </c>
      <c r="E339" s="11" t="s">
        <v>101</v>
      </c>
      <c r="F339" s="11">
        <f t="shared" si="20"/>
        <v>-40</v>
      </c>
      <c r="G339" s="11">
        <f t="shared" si="21"/>
        <v>3990</v>
      </c>
      <c r="H339" s="11">
        <f t="shared" si="22"/>
        <v>-3250</v>
      </c>
      <c r="I339" s="20">
        <f>G339-G286</f>
        <v>860</v>
      </c>
      <c r="J339" s="20">
        <f>H339-H286</f>
        <v>-915</v>
      </c>
      <c r="K339" s="20">
        <f>I339-J339</f>
        <v>1775</v>
      </c>
    </row>
    <row r="340" spans="1:8" ht="12.75">
      <c r="A340" s="13">
        <v>38185</v>
      </c>
      <c r="B340" s="1">
        <v>0.6180555555555556</v>
      </c>
      <c r="C340" s="7">
        <f t="shared" si="23"/>
        <v>38185.618055555555</v>
      </c>
      <c r="D340" s="3">
        <v>1775</v>
      </c>
      <c r="E340" s="3" t="s">
        <v>101</v>
      </c>
      <c r="F340" s="3">
        <f t="shared" si="20"/>
        <v>0</v>
      </c>
      <c r="G340" s="3">
        <f t="shared" si="21"/>
        <v>3990</v>
      </c>
      <c r="H340" s="3">
        <f t="shared" si="22"/>
        <v>-3250</v>
      </c>
    </row>
    <row r="341" spans="1:8" ht="12.75">
      <c r="A341" s="13">
        <v>38185</v>
      </c>
      <c r="B341" s="1">
        <v>0.625</v>
      </c>
      <c r="C341" s="7">
        <f t="shared" si="23"/>
        <v>38185.625</v>
      </c>
      <c r="D341" s="3">
        <v>1795</v>
      </c>
      <c r="F341" s="3">
        <f t="shared" si="20"/>
        <v>20</v>
      </c>
      <c r="G341" s="3">
        <f t="shared" si="21"/>
        <v>4010</v>
      </c>
      <c r="H341" s="3">
        <f t="shared" si="22"/>
        <v>-3250</v>
      </c>
    </row>
    <row r="342" spans="1:8" ht="12.75">
      <c r="A342" s="13">
        <v>38185</v>
      </c>
      <c r="B342" s="1">
        <v>0.6354166666666666</v>
      </c>
      <c r="C342" s="7">
        <f t="shared" si="23"/>
        <v>38185.635416666664</v>
      </c>
      <c r="D342" s="3">
        <v>1845</v>
      </c>
      <c r="F342" s="3">
        <f t="shared" si="20"/>
        <v>50</v>
      </c>
      <c r="G342" s="3">
        <f t="shared" si="21"/>
        <v>4060</v>
      </c>
      <c r="H342" s="3">
        <f t="shared" si="22"/>
        <v>-3250</v>
      </c>
    </row>
    <row r="343" spans="1:8" ht="25.5">
      <c r="A343" s="13">
        <v>38185</v>
      </c>
      <c r="B343" s="1">
        <v>0.645833333333333</v>
      </c>
      <c r="C343" s="7">
        <f t="shared" si="23"/>
        <v>38185.645833333336</v>
      </c>
      <c r="D343" s="3">
        <v>1920</v>
      </c>
      <c r="E343" s="3" t="s">
        <v>117</v>
      </c>
      <c r="F343" s="3">
        <f t="shared" si="20"/>
        <v>75</v>
      </c>
      <c r="G343" s="3">
        <f t="shared" si="21"/>
        <v>4135</v>
      </c>
      <c r="H343" s="3">
        <f t="shared" si="22"/>
        <v>-3250</v>
      </c>
    </row>
    <row r="344" spans="1:8" ht="12.75">
      <c r="A344" s="13">
        <v>38185</v>
      </c>
      <c r="B344" s="1">
        <v>0.65625</v>
      </c>
      <c r="C344" s="7">
        <f t="shared" si="23"/>
        <v>38185.65625</v>
      </c>
      <c r="D344" s="3">
        <v>1935</v>
      </c>
      <c r="F344" s="3">
        <f t="shared" si="20"/>
        <v>15</v>
      </c>
      <c r="G344" s="3">
        <f t="shared" si="21"/>
        <v>4150</v>
      </c>
      <c r="H344" s="3">
        <f t="shared" si="22"/>
        <v>-3250</v>
      </c>
    </row>
    <row r="345" spans="1:8" ht="12.75">
      <c r="A345" s="13">
        <v>38185</v>
      </c>
      <c r="B345" s="1">
        <v>0.666666666666667</v>
      </c>
      <c r="C345" s="7">
        <f t="shared" si="23"/>
        <v>38185.666666666664</v>
      </c>
      <c r="D345" s="3">
        <v>1940</v>
      </c>
      <c r="F345" s="3">
        <f t="shared" si="20"/>
        <v>5</v>
      </c>
      <c r="G345" s="3">
        <f t="shared" si="21"/>
        <v>4155</v>
      </c>
      <c r="H345" s="3">
        <f t="shared" si="22"/>
        <v>-3250</v>
      </c>
    </row>
    <row r="346" spans="1:8" ht="12.75">
      <c r="A346" s="13">
        <v>38185</v>
      </c>
      <c r="B346" s="1">
        <v>0.677083333333333</v>
      </c>
      <c r="C346" s="7">
        <f t="shared" si="23"/>
        <v>38185.677083333336</v>
      </c>
      <c r="D346" s="3">
        <v>1940</v>
      </c>
      <c r="E346" s="3" t="s">
        <v>118</v>
      </c>
      <c r="F346" s="3">
        <f t="shared" si="20"/>
        <v>0</v>
      </c>
      <c r="G346" s="3">
        <f t="shared" si="21"/>
        <v>4155</v>
      </c>
      <c r="H346" s="3">
        <f t="shared" si="22"/>
        <v>-3250</v>
      </c>
    </row>
    <row r="347" spans="1:8" ht="12.75">
      <c r="A347" s="13">
        <v>38185</v>
      </c>
      <c r="B347" s="1">
        <v>0.6875</v>
      </c>
      <c r="C347" s="7">
        <f t="shared" si="23"/>
        <v>38185.6875</v>
      </c>
      <c r="D347" s="3">
        <v>1955</v>
      </c>
      <c r="F347" s="3">
        <f t="shared" si="20"/>
        <v>15</v>
      </c>
      <c r="G347" s="3">
        <f t="shared" si="21"/>
        <v>4170</v>
      </c>
      <c r="H347" s="3">
        <f t="shared" si="22"/>
        <v>-3250</v>
      </c>
    </row>
    <row r="348" spans="1:8" ht="12.75">
      <c r="A348" s="13">
        <v>38185</v>
      </c>
      <c r="B348" s="1">
        <v>0.697916666666666</v>
      </c>
      <c r="C348" s="7">
        <f t="shared" si="23"/>
        <v>38185.697916666664</v>
      </c>
      <c r="D348" s="3">
        <v>1995</v>
      </c>
      <c r="F348" s="3">
        <f t="shared" si="20"/>
        <v>40</v>
      </c>
      <c r="G348" s="3">
        <f t="shared" si="21"/>
        <v>4210</v>
      </c>
      <c r="H348" s="3">
        <f t="shared" si="22"/>
        <v>-3250</v>
      </c>
    </row>
    <row r="349" spans="1:8" ht="12.75">
      <c r="A349" s="13">
        <v>38185</v>
      </c>
      <c r="B349" s="1">
        <v>0.708333333333333</v>
      </c>
      <c r="C349" s="7">
        <f t="shared" si="23"/>
        <v>38185.708333333336</v>
      </c>
      <c r="D349" s="3">
        <v>2025</v>
      </c>
      <c r="E349" s="3" t="s">
        <v>119</v>
      </c>
      <c r="F349" s="3">
        <f t="shared" si="20"/>
        <v>30</v>
      </c>
      <c r="G349" s="3">
        <f t="shared" si="21"/>
        <v>4240</v>
      </c>
      <c r="H349" s="3">
        <f t="shared" si="22"/>
        <v>-3250</v>
      </c>
    </row>
    <row r="350" spans="1:8" ht="12.75">
      <c r="A350" s="13">
        <v>38185</v>
      </c>
      <c r="B350" s="1">
        <v>0.71875</v>
      </c>
      <c r="C350" s="7">
        <f t="shared" si="23"/>
        <v>38185.71875</v>
      </c>
      <c r="D350" s="3">
        <v>2025</v>
      </c>
      <c r="F350" s="3">
        <f t="shared" si="20"/>
        <v>0</v>
      </c>
      <c r="G350" s="3">
        <f t="shared" si="21"/>
        <v>4240</v>
      </c>
      <c r="H350" s="3">
        <f t="shared" si="22"/>
        <v>-3250</v>
      </c>
    </row>
    <row r="351" spans="1:8" ht="12.75">
      <c r="A351" s="13">
        <v>38185</v>
      </c>
      <c r="B351" s="1">
        <v>0.729166666666666</v>
      </c>
      <c r="C351" s="7">
        <f t="shared" si="23"/>
        <v>38185.729166666664</v>
      </c>
      <c r="D351" s="3">
        <v>2025</v>
      </c>
      <c r="F351" s="3">
        <f t="shared" si="20"/>
        <v>0</v>
      </c>
      <c r="G351" s="3">
        <f t="shared" si="21"/>
        <v>4240</v>
      </c>
      <c r="H351" s="3">
        <f t="shared" si="22"/>
        <v>-3250</v>
      </c>
    </row>
    <row r="352" spans="1:8" ht="12.75">
      <c r="A352" s="13">
        <v>38185</v>
      </c>
      <c r="B352" s="1">
        <v>0.739583333333333</v>
      </c>
      <c r="C352" s="7">
        <f t="shared" si="23"/>
        <v>38185.739583333336</v>
      </c>
      <c r="D352" s="3">
        <v>2025</v>
      </c>
      <c r="F352" s="3">
        <f t="shared" si="20"/>
        <v>0</v>
      </c>
      <c r="G352" s="3">
        <f t="shared" si="21"/>
        <v>4240</v>
      </c>
      <c r="H352" s="3">
        <f t="shared" si="22"/>
        <v>-3250</v>
      </c>
    </row>
    <row r="353" spans="1:8" ht="12.75">
      <c r="A353" s="13">
        <v>38185</v>
      </c>
      <c r="B353" s="1">
        <v>0.75</v>
      </c>
      <c r="C353" s="7">
        <f t="shared" si="23"/>
        <v>38185.75</v>
      </c>
      <c r="D353" s="3">
        <v>2045</v>
      </c>
      <c r="F353" s="3">
        <f t="shared" si="20"/>
        <v>20</v>
      </c>
      <c r="G353" s="3">
        <f t="shared" si="21"/>
        <v>4260</v>
      </c>
      <c r="H353" s="3">
        <f t="shared" si="22"/>
        <v>-3250</v>
      </c>
    </row>
    <row r="354" spans="1:8" ht="12.75">
      <c r="A354" s="13">
        <v>38185</v>
      </c>
      <c r="B354" s="1">
        <v>0.760416666666667</v>
      </c>
      <c r="C354" s="7">
        <f t="shared" si="23"/>
        <v>38185.760416666664</v>
      </c>
      <c r="D354" s="3">
        <v>2050</v>
      </c>
      <c r="E354" s="3" t="s">
        <v>121</v>
      </c>
      <c r="F354" s="3">
        <f t="shared" si="20"/>
        <v>5</v>
      </c>
      <c r="G354" s="3">
        <f t="shared" si="21"/>
        <v>4265</v>
      </c>
      <c r="H354" s="3">
        <f t="shared" si="22"/>
        <v>-3250</v>
      </c>
    </row>
    <row r="355" spans="1:8" ht="12.75">
      <c r="A355" s="13">
        <v>38185</v>
      </c>
      <c r="B355" s="1">
        <v>0.770833333333334</v>
      </c>
      <c r="C355" s="7">
        <f t="shared" si="23"/>
        <v>38185.770833333336</v>
      </c>
      <c r="D355" s="3">
        <v>2075</v>
      </c>
      <c r="F355" s="3">
        <f t="shared" si="20"/>
        <v>25</v>
      </c>
      <c r="G355" s="3">
        <f t="shared" si="21"/>
        <v>4290</v>
      </c>
      <c r="H355" s="3">
        <f t="shared" si="22"/>
        <v>-3250</v>
      </c>
    </row>
    <row r="356" spans="1:8" ht="12.75">
      <c r="A356" s="13">
        <v>38185</v>
      </c>
      <c r="B356" s="1">
        <v>0.781250000000001</v>
      </c>
      <c r="C356" s="7">
        <f t="shared" si="23"/>
        <v>38185.78125</v>
      </c>
      <c r="D356" s="3">
        <v>2075</v>
      </c>
      <c r="E356" s="3" t="s">
        <v>120</v>
      </c>
      <c r="F356" s="3">
        <f t="shared" si="20"/>
        <v>0</v>
      </c>
      <c r="G356" s="3">
        <f t="shared" si="21"/>
        <v>4290</v>
      </c>
      <c r="H356" s="3">
        <f t="shared" si="22"/>
        <v>-3250</v>
      </c>
    </row>
    <row r="357" spans="1:8" ht="12.75">
      <c r="A357" s="13">
        <v>38185</v>
      </c>
      <c r="B357" s="1">
        <v>0.791666666666668</v>
      </c>
      <c r="C357" s="7">
        <f t="shared" si="23"/>
        <v>38185.791666666664</v>
      </c>
      <c r="D357" s="3">
        <v>2075</v>
      </c>
      <c r="F357" s="3">
        <f t="shared" si="20"/>
        <v>0</v>
      </c>
      <c r="G357" s="3">
        <f t="shared" si="21"/>
        <v>4290</v>
      </c>
      <c r="H357" s="3">
        <f t="shared" si="22"/>
        <v>-3250</v>
      </c>
    </row>
    <row r="358" spans="1:8" ht="12.75">
      <c r="A358" s="13">
        <v>38185</v>
      </c>
      <c r="B358" s="1">
        <v>0.802083333333335</v>
      </c>
      <c r="C358" s="7">
        <f t="shared" si="23"/>
        <v>38185.802083333336</v>
      </c>
      <c r="D358" s="3">
        <v>2100</v>
      </c>
      <c r="F358" s="3">
        <f t="shared" si="20"/>
        <v>25</v>
      </c>
      <c r="G358" s="3">
        <f t="shared" si="21"/>
        <v>4315</v>
      </c>
      <c r="H358" s="3">
        <f t="shared" si="22"/>
        <v>-3250</v>
      </c>
    </row>
    <row r="359" spans="1:8" ht="12.75">
      <c r="A359" s="13">
        <v>38185</v>
      </c>
      <c r="B359" s="1">
        <v>0.812500000000002</v>
      </c>
      <c r="C359" s="7">
        <f t="shared" si="23"/>
        <v>38185.8125</v>
      </c>
      <c r="D359" s="3">
        <v>2105</v>
      </c>
      <c r="E359" s="3" t="s">
        <v>122</v>
      </c>
      <c r="F359" s="3">
        <f t="shared" si="20"/>
        <v>5</v>
      </c>
      <c r="G359" s="3">
        <f t="shared" si="21"/>
        <v>4320</v>
      </c>
      <c r="H359" s="3">
        <f t="shared" si="22"/>
        <v>-3250</v>
      </c>
    </row>
    <row r="360" spans="1:8" ht="12.75">
      <c r="A360" s="13">
        <v>38185</v>
      </c>
      <c r="B360" s="1">
        <v>0.822916666666669</v>
      </c>
      <c r="C360" s="7">
        <f t="shared" si="23"/>
        <v>38185.822916666664</v>
      </c>
      <c r="D360" s="3">
        <v>2105</v>
      </c>
      <c r="F360" s="3">
        <f t="shared" si="20"/>
        <v>0</v>
      </c>
      <c r="G360" s="3">
        <f t="shared" si="21"/>
        <v>4320</v>
      </c>
      <c r="H360" s="3">
        <f t="shared" si="22"/>
        <v>-3250</v>
      </c>
    </row>
    <row r="361" spans="1:8" ht="12.75">
      <c r="A361" s="13">
        <v>38185</v>
      </c>
      <c r="B361" s="1">
        <v>0.833333333333336</v>
      </c>
      <c r="C361" s="7">
        <f t="shared" si="23"/>
        <v>38185.833333333336</v>
      </c>
      <c r="D361" s="3">
        <v>2105</v>
      </c>
      <c r="F361" s="3">
        <f t="shared" si="20"/>
        <v>0</v>
      </c>
      <c r="G361" s="3">
        <f t="shared" si="21"/>
        <v>4320</v>
      </c>
      <c r="H361" s="3">
        <f t="shared" si="22"/>
        <v>-3250</v>
      </c>
    </row>
    <row r="362" spans="1:8" ht="12.75">
      <c r="A362" s="13">
        <v>38185</v>
      </c>
      <c r="B362" s="1">
        <v>0.843750000000003</v>
      </c>
      <c r="C362" s="7">
        <f t="shared" si="23"/>
        <v>38185.84375</v>
      </c>
      <c r="D362" s="3">
        <v>2125</v>
      </c>
      <c r="E362" s="3" t="s">
        <v>116</v>
      </c>
      <c r="F362" s="3">
        <f t="shared" si="20"/>
        <v>20</v>
      </c>
      <c r="G362" s="3">
        <f t="shared" si="21"/>
        <v>4340</v>
      </c>
      <c r="H362" s="3">
        <f t="shared" si="22"/>
        <v>-3250</v>
      </c>
    </row>
    <row r="363" spans="1:8" ht="12.75">
      <c r="A363" s="13">
        <v>38185</v>
      </c>
      <c r="B363" s="1">
        <v>0.85416666666667</v>
      </c>
      <c r="C363" s="7">
        <f t="shared" si="23"/>
        <v>38185.854166666664</v>
      </c>
      <c r="D363" s="3">
        <v>2120</v>
      </c>
      <c r="F363" s="3">
        <f t="shared" si="20"/>
        <v>-5</v>
      </c>
      <c r="G363" s="3">
        <f t="shared" si="21"/>
        <v>4340</v>
      </c>
      <c r="H363" s="3">
        <f t="shared" si="22"/>
        <v>-3255</v>
      </c>
    </row>
    <row r="364" spans="1:8" ht="12.75">
      <c r="A364" s="13">
        <v>38185</v>
      </c>
      <c r="B364" s="1">
        <v>0.864583333333337</v>
      </c>
      <c r="C364" s="7">
        <f t="shared" si="23"/>
        <v>38185.864583333336</v>
      </c>
      <c r="D364" s="3">
        <v>2125</v>
      </c>
      <c r="F364" s="3">
        <f t="shared" si="20"/>
        <v>5</v>
      </c>
      <c r="G364" s="3">
        <f t="shared" si="21"/>
        <v>4345</v>
      </c>
      <c r="H364" s="3">
        <f t="shared" si="22"/>
        <v>-3255</v>
      </c>
    </row>
    <row r="365" spans="1:8" ht="12.75">
      <c r="A365" s="13">
        <v>38185</v>
      </c>
      <c r="B365" s="1">
        <v>0.875000000000004</v>
      </c>
      <c r="C365" s="7">
        <f t="shared" si="23"/>
        <v>38185.875</v>
      </c>
      <c r="D365" s="3">
        <v>2120</v>
      </c>
      <c r="F365" s="3">
        <f t="shared" si="20"/>
        <v>-5</v>
      </c>
      <c r="G365" s="3">
        <f t="shared" si="21"/>
        <v>4345</v>
      </c>
      <c r="H365" s="3">
        <f t="shared" si="22"/>
        <v>-3260</v>
      </c>
    </row>
    <row r="366" spans="1:8" ht="12.75">
      <c r="A366" s="13">
        <v>38185</v>
      </c>
      <c r="B366" s="1">
        <v>0.88541666666667</v>
      </c>
      <c r="C366" s="7">
        <f t="shared" si="23"/>
        <v>38185.885416666664</v>
      </c>
      <c r="D366" s="3">
        <v>2120</v>
      </c>
      <c r="F366" s="3">
        <f t="shared" si="20"/>
        <v>0</v>
      </c>
      <c r="G366" s="3">
        <f t="shared" si="21"/>
        <v>4345</v>
      </c>
      <c r="H366" s="3">
        <f t="shared" si="22"/>
        <v>-3260</v>
      </c>
    </row>
    <row r="367" spans="1:8" ht="12.75">
      <c r="A367" s="13">
        <v>38185</v>
      </c>
      <c r="B367" s="1">
        <v>0.895833333333337</v>
      </c>
      <c r="C367" s="7">
        <f t="shared" si="23"/>
        <v>38185.895833333336</v>
      </c>
      <c r="D367" s="3">
        <v>2120</v>
      </c>
      <c r="F367" s="3">
        <f t="shared" si="20"/>
        <v>0</v>
      </c>
      <c r="G367" s="3">
        <f t="shared" si="21"/>
        <v>4345</v>
      </c>
      <c r="H367" s="3">
        <f t="shared" si="22"/>
        <v>-3260</v>
      </c>
    </row>
    <row r="368" spans="1:8" ht="12.75">
      <c r="A368" s="13">
        <v>38185</v>
      </c>
      <c r="B368" s="1">
        <v>0.906250000000004</v>
      </c>
      <c r="C368" s="7">
        <f t="shared" si="23"/>
        <v>38185.90625</v>
      </c>
      <c r="D368" s="3">
        <v>2120</v>
      </c>
      <c r="F368" s="3">
        <f t="shared" si="20"/>
        <v>0</v>
      </c>
      <c r="G368" s="3">
        <f t="shared" si="21"/>
        <v>4345</v>
      </c>
      <c r="H368" s="3">
        <f t="shared" si="22"/>
        <v>-3260</v>
      </c>
    </row>
    <row r="369" spans="1:8" ht="12.75">
      <c r="A369" s="13">
        <v>38185</v>
      </c>
      <c r="B369" s="1">
        <v>0.916666666666671</v>
      </c>
      <c r="C369" s="7">
        <f t="shared" si="23"/>
        <v>38185.916666666664</v>
      </c>
      <c r="D369" s="3">
        <v>2120</v>
      </c>
      <c r="F369" s="3">
        <f t="shared" si="20"/>
        <v>0</v>
      </c>
      <c r="G369" s="3">
        <f t="shared" si="21"/>
        <v>4345</v>
      </c>
      <c r="H369" s="3">
        <f t="shared" si="22"/>
        <v>-3260</v>
      </c>
    </row>
    <row r="370" spans="1:8" ht="12.75">
      <c r="A370" s="13">
        <v>38185</v>
      </c>
      <c r="B370" s="1">
        <v>0.927083333333338</v>
      </c>
      <c r="C370" s="7">
        <f t="shared" si="23"/>
        <v>38185.927083333336</v>
      </c>
      <c r="D370" s="3">
        <v>2115</v>
      </c>
      <c r="F370" s="3">
        <f t="shared" si="20"/>
        <v>-5</v>
      </c>
      <c r="G370" s="3">
        <f t="shared" si="21"/>
        <v>4345</v>
      </c>
      <c r="H370" s="3">
        <f t="shared" si="22"/>
        <v>-3265</v>
      </c>
    </row>
    <row r="371" spans="1:8" ht="12.75">
      <c r="A371" s="13">
        <v>38185</v>
      </c>
      <c r="B371" s="1">
        <v>0.937500000000005</v>
      </c>
      <c r="C371" s="7">
        <f t="shared" si="23"/>
        <v>38185.9375</v>
      </c>
      <c r="D371" s="3">
        <v>2060</v>
      </c>
      <c r="F371" s="3">
        <f t="shared" si="20"/>
        <v>-55</v>
      </c>
      <c r="G371" s="3">
        <f t="shared" si="21"/>
        <v>4345</v>
      </c>
      <c r="H371" s="3">
        <f t="shared" si="22"/>
        <v>-3320</v>
      </c>
    </row>
    <row r="372" spans="1:8" ht="12.75">
      <c r="A372" s="13">
        <v>38185</v>
      </c>
      <c r="B372" s="1">
        <v>0.947916666666672</v>
      </c>
      <c r="C372" s="7">
        <f t="shared" si="23"/>
        <v>38185.947916666664</v>
      </c>
      <c r="D372" s="3">
        <v>2015</v>
      </c>
      <c r="F372" s="3">
        <f t="shared" si="20"/>
        <v>-45</v>
      </c>
      <c r="G372" s="3">
        <f t="shared" si="21"/>
        <v>4345</v>
      </c>
      <c r="H372" s="3">
        <f t="shared" si="22"/>
        <v>-3365</v>
      </c>
    </row>
    <row r="373" spans="1:8" ht="12.75">
      <c r="A373" s="13">
        <v>38185</v>
      </c>
      <c r="B373" s="1">
        <v>0.958333333333339</v>
      </c>
      <c r="C373" s="7">
        <f t="shared" si="23"/>
        <v>38185.958333333336</v>
      </c>
      <c r="D373" s="3">
        <v>1960</v>
      </c>
      <c r="F373" s="3">
        <f t="shared" si="20"/>
        <v>-55</v>
      </c>
      <c r="G373" s="3">
        <f t="shared" si="21"/>
        <v>4345</v>
      </c>
      <c r="H373" s="3">
        <f t="shared" si="22"/>
        <v>-3420</v>
      </c>
    </row>
    <row r="374" spans="1:11" ht="12.75">
      <c r="A374" s="13">
        <v>38185</v>
      </c>
      <c r="B374" s="1">
        <v>0.968750000000006</v>
      </c>
      <c r="C374" s="7">
        <f t="shared" si="23"/>
        <v>38185.96875</v>
      </c>
      <c r="D374" s="3">
        <v>1950</v>
      </c>
      <c r="F374" s="3">
        <f t="shared" si="20"/>
        <v>-10</v>
      </c>
      <c r="G374" s="3">
        <f t="shared" si="21"/>
        <v>4345</v>
      </c>
      <c r="H374" s="3">
        <f t="shared" si="22"/>
        <v>-3430</v>
      </c>
      <c r="I374" s="22" t="s">
        <v>182</v>
      </c>
      <c r="J374" s="22"/>
      <c r="K374" s="22"/>
    </row>
    <row r="375" spans="1:11" ht="25.5">
      <c r="A375" s="13">
        <v>38185</v>
      </c>
      <c r="B375" s="1">
        <v>0.979166666666673</v>
      </c>
      <c r="C375" s="7">
        <f t="shared" si="23"/>
        <v>38185.979166666664</v>
      </c>
      <c r="D375" s="3">
        <v>1955</v>
      </c>
      <c r="F375" s="3">
        <f t="shared" si="20"/>
        <v>5</v>
      </c>
      <c r="G375" s="3">
        <f t="shared" si="21"/>
        <v>4350</v>
      </c>
      <c r="H375" s="3">
        <f t="shared" si="22"/>
        <v>-3430</v>
      </c>
      <c r="I375" s="19" t="s">
        <v>183</v>
      </c>
      <c r="J375" s="19" t="s">
        <v>184</v>
      </c>
      <c r="K375" s="19" t="s">
        <v>185</v>
      </c>
    </row>
    <row r="376" spans="1:11" s="11" customFormat="1" ht="12.75">
      <c r="A376" s="8">
        <v>38185</v>
      </c>
      <c r="B376" s="9">
        <v>0.98958333333334</v>
      </c>
      <c r="C376" s="10">
        <f t="shared" si="23"/>
        <v>38185.989583333336</v>
      </c>
      <c r="D376" s="11">
        <v>1960</v>
      </c>
      <c r="E376" s="11" t="s">
        <v>123</v>
      </c>
      <c r="F376" s="11">
        <f t="shared" si="20"/>
        <v>5</v>
      </c>
      <c r="G376" s="11">
        <f t="shared" si="21"/>
        <v>4355</v>
      </c>
      <c r="H376" s="11">
        <f t="shared" si="22"/>
        <v>-3430</v>
      </c>
      <c r="I376" s="20">
        <f>G376-G340</f>
        <v>365</v>
      </c>
      <c r="J376" s="20">
        <f>H376-H340</f>
        <v>-180</v>
      </c>
      <c r="K376" s="20">
        <f>I376-J376</f>
        <v>545</v>
      </c>
    </row>
    <row r="377" spans="1:8" ht="12.75">
      <c r="A377" s="13">
        <v>38186</v>
      </c>
      <c r="B377" s="1">
        <v>0.6875</v>
      </c>
      <c r="C377" s="7">
        <f t="shared" si="23"/>
        <v>38186.6875</v>
      </c>
      <c r="D377" s="3">
        <v>1975</v>
      </c>
      <c r="E377" s="3" t="s">
        <v>123</v>
      </c>
      <c r="F377" s="3">
        <f t="shared" si="20"/>
        <v>0</v>
      </c>
      <c r="G377" s="3">
        <f t="shared" si="21"/>
        <v>4355</v>
      </c>
      <c r="H377" s="3">
        <f t="shared" si="22"/>
        <v>-3430</v>
      </c>
    </row>
    <row r="378" spans="1:8" ht="12.75">
      <c r="A378" s="13">
        <v>38186</v>
      </c>
      <c r="B378" s="1">
        <v>0.6979166666666666</v>
      </c>
      <c r="C378" s="7">
        <f t="shared" si="23"/>
        <v>38186.697916666664</v>
      </c>
      <c r="D378" s="3">
        <v>1935</v>
      </c>
      <c r="F378" s="3">
        <f t="shared" si="20"/>
        <v>-40</v>
      </c>
      <c r="G378" s="3">
        <f t="shared" si="21"/>
        <v>4355</v>
      </c>
      <c r="H378" s="3">
        <f t="shared" si="22"/>
        <v>-3470</v>
      </c>
    </row>
    <row r="379" spans="1:8" ht="12.75">
      <c r="A379" s="13">
        <v>38186</v>
      </c>
      <c r="B379" s="1">
        <v>0.708333333333333</v>
      </c>
      <c r="C379" s="7">
        <f t="shared" si="23"/>
        <v>38186.708333333336</v>
      </c>
      <c r="D379" s="3">
        <v>1885</v>
      </c>
      <c r="F379" s="3">
        <f t="shared" si="20"/>
        <v>-50</v>
      </c>
      <c r="G379" s="3">
        <f t="shared" si="21"/>
        <v>4355</v>
      </c>
      <c r="H379" s="3">
        <f t="shared" si="22"/>
        <v>-3520</v>
      </c>
    </row>
    <row r="380" spans="1:8" ht="12.75">
      <c r="A380" s="13">
        <v>38186</v>
      </c>
      <c r="B380" s="1">
        <v>0.71875</v>
      </c>
      <c r="C380" s="7">
        <f t="shared" si="23"/>
        <v>38186.71875</v>
      </c>
      <c r="D380" s="3">
        <v>1885</v>
      </c>
      <c r="F380" s="3">
        <f t="shared" si="20"/>
        <v>0</v>
      </c>
      <c r="G380" s="3">
        <f t="shared" si="21"/>
        <v>4355</v>
      </c>
      <c r="H380" s="3">
        <f t="shared" si="22"/>
        <v>-3520</v>
      </c>
    </row>
    <row r="381" spans="1:8" ht="12.75">
      <c r="A381" s="13">
        <v>38186</v>
      </c>
      <c r="B381" s="1">
        <v>0.729166666666667</v>
      </c>
      <c r="C381" s="7">
        <f t="shared" si="23"/>
        <v>38186.729166666664</v>
      </c>
      <c r="D381" s="3">
        <v>1875</v>
      </c>
      <c r="F381" s="3">
        <f t="shared" si="20"/>
        <v>-10</v>
      </c>
      <c r="G381" s="3">
        <f t="shared" si="21"/>
        <v>4355</v>
      </c>
      <c r="H381" s="3">
        <f t="shared" si="22"/>
        <v>-3530</v>
      </c>
    </row>
    <row r="382" spans="1:8" ht="12.75">
      <c r="A382" s="13">
        <v>38186</v>
      </c>
      <c r="B382" s="1">
        <v>0.739583333333333</v>
      </c>
      <c r="C382" s="7">
        <f t="shared" si="23"/>
        <v>38186.739583333336</v>
      </c>
      <c r="D382" s="3">
        <v>1835</v>
      </c>
      <c r="E382" s="3" t="s">
        <v>124</v>
      </c>
      <c r="F382" s="3">
        <f t="shared" si="20"/>
        <v>-40</v>
      </c>
      <c r="G382" s="3">
        <f t="shared" si="21"/>
        <v>4355</v>
      </c>
      <c r="H382" s="3">
        <f t="shared" si="22"/>
        <v>-3570</v>
      </c>
    </row>
    <row r="383" spans="1:8" ht="12.75">
      <c r="A383" s="13">
        <v>38186</v>
      </c>
      <c r="B383" s="1">
        <v>0.75</v>
      </c>
      <c r="C383" s="7">
        <f t="shared" si="23"/>
        <v>38186.75</v>
      </c>
      <c r="D383" s="3">
        <v>1805</v>
      </c>
      <c r="F383" s="3">
        <f t="shared" si="20"/>
        <v>-30</v>
      </c>
      <c r="G383" s="3">
        <f t="shared" si="21"/>
        <v>4355</v>
      </c>
      <c r="H383" s="3">
        <f t="shared" si="22"/>
        <v>-3600</v>
      </c>
    </row>
    <row r="384" spans="1:11" ht="12.75">
      <c r="A384" s="13">
        <v>38186</v>
      </c>
      <c r="B384" s="1">
        <v>0.760416666666666</v>
      </c>
      <c r="C384" s="7">
        <f t="shared" si="23"/>
        <v>38186.760416666664</v>
      </c>
      <c r="D384" s="3">
        <v>1780</v>
      </c>
      <c r="F384" s="3">
        <f t="shared" si="20"/>
        <v>-25</v>
      </c>
      <c r="G384" s="3">
        <f t="shared" si="21"/>
        <v>4355</v>
      </c>
      <c r="H384" s="3">
        <f t="shared" si="22"/>
        <v>-3625</v>
      </c>
      <c r="I384" s="22" t="s">
        <v>182</v>
      </c>
      <c r="J384" s="22"/>
      <c r="K384" s="22"/>
    </row>
    <row r="385" spans="1:11" ht="25.5">
      <c r="A385" s="13">
        <v>38186</v>
      </c>
      <c r="B385" s="1">
        <v>0.770833333333333</v>
      </c>
      <c r="C385" s="7">
        <f t="shared" si="23"/>
        <v>38186.770833333336</v>
      </c>
      <c r="D385" s="3">
        <v>1855</v>
      </c>
      <c r="F385" s="3">
        <f t="shared" si="20"/>
        <v>75</v>
      </c>
      <c r="G385" s="3">
        <f t="shared" si="21"/>
        <v>4430</v>
      </c>
      <c r="H385" s="3">
        <f t="shared" si="22"/>
        <v>-3625</v>
      </c>
      <c r="I385" s="19" t="s">
        <v>183</v>
      </c>
      <c r="J385" s="19" t="s">
        <v>184</v>
      </c>
      <c r="K385" s="19" t="s">
        <v>185</v>
      </c>
    </row>
    <row r="386" spans="1:11" s="11" customFormat="1" ht="12.75">
      <c r="A386" s="8">
        <v>38186</v>
      </c>
      <c r="B386" s="9">
        <v>0.7743055555555555</v>
      </c>
      <c r="C386" s="10">
        <f t="shared" si="23"/>
        <v>38186.774305555555</v>
      </c>
      <c r="D386" s="11">
        <v>1860</v>
      </c>
      <c r="E386" s="11" t="s">
        <v>125</v>
      </c>
      <c r="F386" s="11">
        <f t="shared" si="20"/>
        <v>5</v>
      </c>
      <c r="G386" s="11">
        <f t="shared" si="21"/>
        <v>4435</v>
      </c>
      <c r="H386" s="11">
        <f t="shared" si="22"/>
        <v>-3625</v>
      </c>
      <c r="I386" s="20">
        <f>G386-G377</f>
        <v>80</v>
      </c>
      <c r="J386" s="20">
        <f>H386-H377</f>
        <v>-195</v>
      </c>
      <c r="K386" s="20">
        <f>I386-J386</f>
        <v>275</v>
      </c>
    </row>
    <row r="387" spans="1:8" ht="12.75">
      <c r="A387" s="13">
        <v>38187</v>
      </c>
      <c r="B387" s="1">
        <v>0.3541666666666667</v>
      </c>
      <c r="C387" s="7">
        <f t="shared" si="23"/>
        <v>38187.354166666664</v>
      </c>
      <c r="D387" s="3">
        <v>1855</v>
      </c>
      <c r="E387" s="5" t="s">
        <v>125</v>
      </c>
      <c r="F387" s="3">
        <f t="shared" si="20"/>
        <v>0</v>
      </c>
      <c r="G387" s="3">
        <f t="shared" si="21"/>
        <v>4435</v>
      </c>
      <c r="H387" s="3">
        <f t="shared" si="22"/>
        <v>-3625</v>
      </c>
    </row>
    <row r="388" spans="1:8" ht="12.75">
      <c r="A388" s="13">
        <v>38187</v>
      </c>
      <c r="B388" s="1">
        <v>0.3645833333333333</v>
      </c>
      <c r="C388" s="7">
        <f t="shared" si="23"/>
        <v>38187.364583333336</v>
      </c>
      <c r="D388" s="3">
        <v>1930</v>
      </c>
      <c r="F388" s="3">
        <f t="shared" si="20"/>
        <v>75</v>
      </c>
      <c r="G388" s="3">
        <f t="shared" si="21"/>
        <v>4510</v>
      </c>
      <c r="H388" s="3">
        <f t="shared" si="22"/>
        <v>-3625</v>
      </c>
    </row>
    <row r="389" spans="1:8" ht="12.75">
      <c r="A389" s="13">
        <v>38187</v>
      </c>
      <c r="B389" s="1">
        <v>0.375</v>
      </c>
      <c r="C389" s="7">
        <f t="shared" si="23"/>
        <v>38187.375</v>
      </c>
      <c r="D389" s="3">
        <v>1945</v>
      </c>
      <c r="F389" s="3">
        <f aca="true" t="shared" si="24" ref="F389:F452">IF(A389=A388,D389-D388,0)</f>
        <v>15</v>
      </c>
      <c r="G389" s="3">
        <f aca="true" t="shared" si="25" ref="G389:G452">IF($F389&gt;0,G388+$F389,G388)</f>
        <v>4525</v>
      </c>
      <c r="H389" s="3">
        <f aca="true" t="shared" si="26" ref="H389:H452">IF($F389&lt;0,H388+$F389,H388)</f>
        <v>-3625</v>
      </c>
    </row>
    <row r="390" spans="1:8" ht="12.75">
      <c r="A390" s="13">
        <v>38187</v>
      </c>
      <c r="B390" s="1">
        <v>0.385416666666667</v>
      </c>
      <c r="C390" s="7">
        <f t="shared" si="23"/>
        <v>38187.385416666664</v>
      </c>
      <c r="D390" s="3">
        <v>2020</v>
      </c>
      <c r="F390" s="3">
        <f t="shared" si="24"/>
        <v>75</v>
      </c>
      <c r="G390" s="3">
        <f t="shared" si="25"/>
        <v>4600</v>
      </c>
      <c r="H390" s="3">
        <f t="shared" si="26"/>
        <v>-3625</v>
      </c>
    </row>
    <row r="391" spans="1:8" ht="12.75">
      <c r="A391" s="13">
        <v>38187</v>
      </c>
      <c r="B391" s="1">
        <v>0.395833333333333</v>
      </c>
      <c r="C391" s="7">
        <f t="shared" si="23"/>
        <v>38187.395833333336</v>
      </c>
      <c r="D391" s="3">
        <v>2060</v>
      </c>
      <c r="F391" s="3">
        <f t="shared" si="24"/>
        <v>40</v>
      </c>
      <c r="G391" s="3">
        <f t="shared" si="25"/>
        <v>4640</v>
      </c>
      <c r="H391" s="3">
        <f t="shared" si="26"/>
        <v>-3625</v>
      </c>
    </row>
    <row r="392" spans="1:8" ht="12.75">
      <c r="A392" s="13">
        <v>38187</v>
      </c>
      <c r="B392" s="1">
        <v>0.40625</v>
      </c>
      <c r="C392" s="7">
        <f t="shared" si="23"/>
        <v>38187.40625</v>
      </c>
      <c r="D392" s="3">
        <v>2055</v>
      </c>
      <c r="E392" s="3" t="s">
        <v>127</v>
      </c>
      <c r="F392" s="3">
        <f t="shared" si="24"/>
        <v>-5</v>
      </c>
      <c r="G392" s="3">
        <f t="shared" si="25"/>
        <v>4640</v>
      </c>
      <c r="H392" s="3">
        <f t="shared" si="26"/>
        <v>-3630</v>
      </c>
    </row>
    <row r="393" spans="1:8" ht="12.75">
      <c r="A393" s="13">
        <v>38187</v>
      </c>
      <c r="B393" s="1">
        <v>0.416666666666666</v>
      </c>
      <c r="C393" s="7">
        <f t="shared" si="23"/>
        <v>38187.416666666664</v>
      </c>
      <c r="D393" s="3">
        <v>2055</v>
      </c>
      <c r="F393" s="3">
        <f t="shared" si="24"/>
        <v>0</v>
      </c>
      <c r="G393" s="3">
        <f t="shared" si="25"/>
        <v>4640</v>
      </c>
      <c r="H393" s="3">
        <f t="shared" si="26"/>
        <v>-3630</v>
      </c>
    </row>
    <row r="394" spans="1:8" ht="12.75">
      <c r="A394" s="13">
        <v>38187</v>
      </c>
      <c r="B394" s="1">
        <v>0.427083333333333</v>
      </c>
      <c r="C394" s="7">
        <f t="shared" si="23"/>
        <v>38187.427083333336</v>
      </c>
      <c r="D394" s="3">
        <v>2050</v>
      </c>
      <c r="F394" s="3">
        <f t="shared" si="24"/>
        <v>-5</v>
      </c>
      <c r="G394" s="3">
        <f t="shared" si="25"/>
        <v>4640</v>
      </c>
      <c r="H394" s="3">
        <f t="shared" si="26"/>
        <v>-3635</v>
      </c>
    </row>
    <row r="395" spans="1:8" ht="12.75">
      <c r="A395" s="13">
        <v>38187</v>
      </c>
      <c r="B395" s="1">
        <v>0.4375</v>
      </c>
      <c r="C395" s="7">
        <f t="shared" si="23"/>
        <v>38187.4375</v>
      </c>
      <c r="D395" s="3">
        <v>2050</v>
      </c>
      <c r="F395" s="3">
        <f t="shared" si="24"/>
        <v>0</v>
      </c>
      <c r="G395" s="3">
        <f t="shared" si="25"/>
        <v>4640</v>
      </c>
      <c r="H395" s="3">
        <f t="shared" si="26"/>
        <v>-3635</v>
      </c>
    </row>
    <row r="396" spans="1:8" ht="12.75">
      <c r="A396" s="13">
        <v>38187</v>
      </c>
      <c r="B396" s="1">
        <v>0.447916666666666</v>
      </c>
      <c r="C396" s="7">
        <f aca="true" t="shared" si="27" ref="C396:C405">A396+B396</f>
        <v>38187.447916666664</v>
      </c>
      <c r="D396" s="3">
        <v>2050</v>
      </c>
      <c r="F396" s="3">
        <f t="shared" si="24"/>
        <v>0</v>
      </c>
      <c r="G396" s="3">
        <f t="shared" si="25"/>
        <v>4640</v>
      </c>
      <c r="H396" s="3">
        <f t="shared" si="26"/>
        <v>-3635</v>
      </c>
    </row>
    <row r="397" spans="1:8" ht="12.75">
      <c r="A397" s="13">
        <v>38187</v>
      </c>
      <c r="B397" s="1">
        <v>0.458333333333333</v>
      </c>
      <c r="C397" s="7">
        <f t="shared" si="27"/>
        <v>38187.458333333336</v>
      </c>
      <c r="D397" s="3">
        <v>2050</v>
      </c>
      <c r="F397" s="3">
        <f t="shared" si="24"/>
        <v>0</v>
      </c>
      <c r="G397" s="3">
        <f t="shared" si="25"/>
        <v>4640</v>
      </c>
      <c r="H397" s="3">
        <f t="shared" si="26"/>
        <v>-3635</v>
      </c>
    </row>
    <row r="398" spans="1:8" ht="12.75">
      <c r="A398" s="13">
        <v>38187</v>
      </c>
      <c r="B398" s="1">
        <v>0.46875</v>
      </c>
      <c r="C398" s="7">
        <f t="shared" si="27"/>
        <v>38187.46875</v>
      </c>
      <c r="D398" s="3">
        <v>2030</v>
      </c>
      <c r="E398" s="3" t="s">
        <v>128</v>
      </c>
      <c r="F398" s="3">
        <f t="shared" si="24"/>
        <v>-20</v>
      </c>
      <c r="G398" s="3">
        <f t="shared" si="25"/>
        <v>4640</v>
      </c>
      <c r="H398" s="3">
        <f t="shared" si="26"/>
        <v>-3655</v>
      </c>
    </row>
    <row r="399" spans="1:8" ht="12.75">
      <c r="A399" s="13">
        <v>38187</v>
      </c>
      <c r="B399" s="1">
        <v>0.479166666666667</v>
      </c>
      <c r="C399" s="7">
        <f t="shared" si="27"/>
        <v>38187.479166666664</v>
      </c>
      <c r="D399" s="3">
        <v>1985</v>
      </c>
      <c r="F399" s="3">
        <f t="shared" si="24"/>
        <v>-45</v>
      </c>
      <c r="G399" s="3">
        <f t="shared" si="25"/>
        <v>4640</v>
      </c>
      <c r="H399" s="3">
        <f t="shared" si="26"/>
        <v>-3700</v>
      </c>
    </row>
    <row r="400" spans="1:8" ht="12.75">
      <c r="A400" s="13">
        <v>38187</v>
      </c>
      <c r="B400" s="1">
        <v>0.489583333333333</v>
      </c>
      <c r="C400" s="7">
        <f t="shared" si="27"/>
        <v>38187.489583333336</v>
      </c>
      <c r="D400" s="3">
        <v>1955</v>
      </c>
      <c r="E400" s="3" t="s">
        <v>129</v>
      </c>
      <c r="F400" s="3">
        <f t="shared" si="24"/>
        <v>-30</v>
      </c>
      <c r="G400" s="3">
        <f t="shared" si="25"/>
        <v>4640</v>
      </c>
      <c r="H400" s="3">
        <f t="shared" si="26"/>
        <v>-3730</v>
      </c>
    </row>
    <row r="401" spans="1:8" ht="12.75">
      <c r="A401" s="13">
        <v>38187</v>
      </c>
      <c r="B401" s="1">
        <v>0.5</v>
      </c>
      <c r="C401" s="7">
        <f t="shared" si="27"/>
        <v>38187.5</v>
      </c>
      <c r="D401" s="3">
        <v>1945</v>
      </c>
      <c r="F401" s="3">
        <f t="shared" si="24"/>
        <v>-10</v>
      </c>
      <c r="G401" s="3">
        <f t="shared" si="25"/>
        <v>4640</v>
      </c>
      <c r="H401" s="3">
        <f t="shared" si="26"/>
        <v>-3740</v>
      </c>
    </row>
    <row r="402" spans="1:8" ht="12.75">
      <c r="A402" s="13">
        <v>38187</v>
      </c>
      <c r="B402" s="1">
        <v>0.510416666666666</v>
      </c>
      <c r="C402" s="7">
        <f t="shared" si="27"/>
        <v>38187.510416666664</v>
      </c>
      <c r="D402" s="3">
        <v>1950</v>
      </c>
      <c r="F402" s="3">
        <f t="shared" si="24"/>
        <v>5</v>
      </c>
      <c r="G402" s="3">
        <f t="shared" si="25"/>
        <v>4645</v>
      </c>
      <c r="H402" s="3">
        <f t="shared" si="26"/>
        <v>-3740</v>
      </c>
    </row>
    <row r="403" spans="1:8" ht="12.75">
      <c r="A403" s="13">
        <v>38187</v>
      </c>
      <c r="B403" s="1">
        <v>0.520833333333333</v>
      </c>
      <c r="C403" s="7">
        <f t="shared" si="27"/>
        <v>38187.520833333336</v>
      </c>
      <c r="D403" s="3">
        <v>1955</v>
      </c>
      <c r="F403" s="3">
        <f t="shared" si="24"/>
        <v>5</v>
      </c>
      <c r="G403" s="3">
        <f t="shared" si="25"/>
        <v>4650</v>
      </c>
      <c r="H403" s="3">
        <f t="shared" si="26"/>
        <v>-3740</v>
      </c>
    </row>
    <row r="404" spans="1:8" ht="12.75">
      <c r="A404" s="13">
        <v>38187</v>
      </c>
      <c r="B404" s="1">
        <v>0.53125</v>
      </c>
      <c r="C404" s="7">
        <f t="shared" si="27"/>
        <v>38187.53125</v>
      </c>
      <c r="D404" s="3">
        <v>1950</v>
      </c>
      <c r="F404" s="3">
        <f t="shared" si="24"/>
        <v>-5</v>
      </c>
      <c r="G404" s="3">
        <f t="shared" si="25"/>
        <v>4650</v>
      </c>
      <c r="H404" s="3">
        <f t="shared" si="26"/>
        <v>-3745</v>
      </c>
    </row>
    <row r="405" spans="1:8" ht="12.75">
      <c r="A405" s="13">
        <v>38187</v>
      </c>
      <c r="B405" s="1">
        <v>0.541666666666666</v>
      </c>
      <c r="C405" s="7">
        <f t="shared" si="27"/>
        <v>38187.541666666664</v>
      </c>
      <c r="D405" s="3">
        <v>1955</v>
      </c>
      <c r="F405" s="3">
        <f t="shared" si="24"/>
        <v>5</v>
      </c>
      <c r="G405" s="3">
        <f t="shared" si="25"/>
        <v>4655</v>
      </c>
      <c r="H405" s="3">
        <f t="shared" si="26"/>
        <v>-3745</v>
      </c>
    </row>
    <row r="406" spans="1:8" ht="12.75">
      <c r="A406" s="13">
        <v>38187</v>
      </c>
      <c r="B406" s="1">
        <v>0.552083333333332</v>
      </c>
      <c r="C406" s="7">
        <f>A406+B406</f>
        <v>38187.552083333336</v>
      </c>
      <c r="D406" s="3">
        <v>1955</v>
      </c>
      <c r="F406" s="3">
        <f t="shared" si="24"/>
        <v>0</v>
      </c>
      <c r="G406" s="3">
        <f t="shared" si="25"/>
        <v>4655</v>
      </c>
      <c r="H406" s="3">
        <f t="shared" si="26"/>
        <v>-3745</v>
      </c>
    </row>
    <row r="407" spans="1:8" ht="12.75">
      <c r="A407" s="13">
        <v>38187</v>
      </c>
      <c r="B407" s="1">
        <v>0.562499999999998</v>
      </c>
      <c r="C407" s="7">
        <f>A407+B407</f>
        <v>38187.5625</v>
      </c>
      <c r="D407" s="3">
        <v>1950</v>
      </c>
      <c r="F407" s="3">
        <f t="shared" si="24"/>
        <v>-5</v>
      </c>
      <c r="G407" s="3">
        <f t="shared" si="25"/>
        <v>4655</v>
      </c>
      <c r="H407" s="3">
        <f t="shared" si="26"/>
        <v>-3750</v>
      </c>
    </row>
    <row r="408" spans="1:8" ht="12.75">
      <c r="A408" s="13">
        <v>38187</v>
      </c>
      <c r="B408" s="1">
        <v>0.572916666666664</v>
      </c>
      <c r="C408" s="7">
        <f>A408+B408</f>
        <v>38187.572916666664</v>
      </c>
      <c r="D408" s="3">
        <v>1950</v>
      </c>
      <c r="F408" s="3">
        <f t="shared" si="24"/>
        <v>0</v>
      </c>
      <c r="G408" s="3">
        <f t="shared" si="25"/>
        <v>4655</v>
      </c>
      <c r="H408" s="3">
        <f t="shared" si="26"/>
        <v>-3750</v>
      </c>
    </row>
    <row r="409" spans="1:8" ht="12.75">
      <c r="A409" s="13">
        <v>38187</v>
      </c>
      <c r="B409" s="1">
        <v>0.58333333333333</v>
      </c>
      <c r="C409" s="7">
        <f>A409+B409</f>
        <v>38187.583333333336</v>
      </c>
      <c r="D409" s="3">
        <v>1955</v>
      </c>
      <c r="F409" s="3">
        <f t="shared" si="24"/>
        <v>5</v>
      </c>
      <c r="G409" s="3">
        <f t="shared" si="25"/>
        <v>4660</v>
      </c>
      <c r="H409" s="3">
        <f t="shared" si="26"/>
        <v>-3750</v>
      </c>
    </row>
    <row r="410" spans="1:8" ht="12.75">
      <c r="A410" s="13">
        <v>38187</v>
      </c>
      <c r="B410" s="1">
        <v>0.593749999999996</v>
      </c>
      <c r="C410" s="7">
        <f aca="true" t="shared" si="28" ref="C410:C418">A410+B410</f>
        <v>38187.59375</v>
      </c>
      <c r="D410" s="3">
        <v>1950</v>
      </c>
      <c r="F410" s="3">
        <f t="shared" si="24"/>
        <v>-5</v>
      </c>
      <c r="G410" s="3">
        <f t="shared" si="25"/>
        <v>4660</v>
      </c>
      <c r="H410" s="3">
        <f t="shared" si="26"/>
        <v>-3755</v>
      </c>
    </row>
    <row r="411" spans="1:8" ht="12.75">
      <c r="A411" s="13">
        <v>38187</v>
      </c>
      <c r="B411" s="1">
        <v>0.604166666666662</v>
      </c>
      <c r="C411" s="7">
        <f t="shared" si="28"/>
        <v>38187.604166666664</v>
      </c>
      <c r="D411" s="3">
        <v>1950</v>
      </c>
      <c r="F411" s="3">
        <f t="shared" si="24"/>
        <v>0</v>
      </c>
      <c r="G411" s="3">
        <f t="shared" si="25"/>
        <v>4660</v>
      </c>
      <c r="H411" s="3">
        <f t="shared" si="26"/>
        <v>-3755</v>
      </c>
    </row>
    <row r="412" spans="1:8" ht="12.75">
      <c r="A412" s="13">
        <v>38187</v>
      </c>
      <c r="B412" s="1">
        <v>0.614583333333328</v>
      </c>
      <c r="C412" s="7">
        <f t="shared" si="28"/>
        <v>38187.614583333336</v>
      </c>
      <c r="D412" s="3">
        <v>1925</v>
      </c>
      <c r="E412" s="3" t="s">
        <v>130</v>
      </c>
      <c r="F412" s="3">
        <f t="shared" si="24"/>
        <v>-25</v>
      </c>
      <c r="G412" s="3">
        <f t="shared" si="25"/>
        <v>4660</v>
      </c>
      <c r="H412" s="3">
        <f t="shared" si="26"/>
        <v>-3780</v>
      </c>
    </row>
    <row r="413" spans="1:8" ht="12.75">
      <c r="A413" s="13">
        <v>38187</v>
      </c>
      <c r="B413" s="1">
        <v>0.624999999999994</v>
      </c>
      <c r="C413" s="7">
        <f t="shared" si="28"/>
        <v>38187.625</v>
      </c>
      <c r="D413" s="3">
        <v>1930</v>
      </c>
      <c r="F413" s="3">
        <f t="shared" si="24"/>
        <v>5</v>
      </c>
      <c r="G413" s="3">
        <f t="shared" si="25"/>
        <v>4665</v>
      </c>
      <c r="H413" s="3">
        <f t="shared" si="26"/>
        <v>-3780</v>
      </c>
    </row>
    <row r="414" spans="1:8" ht="12.75">
      <c r="A414" s="13">
        <v>38187</v>
      </c>
      <c r="B414" s="1">
        <v>0.63541666666666</v>
      </c>
      <c r="C414" s="7">
        <f t="shared" si="28"/>
        <v>38187.635416666664</v>
      </c>
      <c r="D414" s="3">
        <v>1870</v>
      </c>
      <c r="F414" s="3">
        <f t="shared" si="24"/>
        <v>-60</v>
      </c>
      <c r="G414" s="3">
        <f t="shared" si="25"/>
        <v>4665</v>
      </c>
      <c r="H414" s="3">
        <f t="shared" si="26"/>
        <v>-3840</v>
      </c>
    </row>
    <row r="415" spans="1:8" ht="12.75">
      <c r="A415" s="13">
        <v>38187</v>
      </c>
      <c r="B415" s="1">
        <v>0.645833333333326</v>
      </c>
      <c r="C415" s="7">
        <f t="shared" si="28"/>
        <v>38187.645833333336</v>
      </c>
      <c r="D415" s="3">
        <v>1840</v>
      </c>
      <c r="E415" s="3" t="s">
        <v>131</v>
      </c>
      <c r="F415" s="3">
        <f t="shared" si="24"/>
        <v>-30</v>
      </c>
      <c r="G415" s="3">
        <f t="shared" si="25"/>
        <v>4665</v>
      </c>
      <c r="H415" s="3">
        <f t="shared" si="26"/>
        <v>-3870</v>
      </c>
    </row>
    <row r="416" spans="1:8" ht="12.75">
      <c r="A416" s="13">
        <v>38187</v>
      </c>
      <c r="B416" s="1">
        <v>0.656249999999993</v>
      </c>
      <c r="C416" s="7">
        <f t="shared" si="28"/>
        <v>38187.65625</v>
      </c>
      <c r="D416" s="3">
        <v>1840</v>
      </c>
      <c r="F416" s="3">
        <f t="shared" si="24"/>
        <v>0</v>
      </c>
      <c r="G416" s="3">
        <f t="shared" si="25"/>
        <v>4665</v>
      </c>
      <c r="H416" s="3">
        <f t="shared" si="26"/>
        <v>-3870</v>
      </c>
    </row>
    <row r="417" spans="1:8" ht="12.75">
      <c r="A417" s="13">
        <v>38187</v>
      </c>
      <c r="B417" s="1">
        <v>0.666666666666659</v>
      </c>
      <c r="C417" s="7">
        <f t="shared" si="28"/>
        <v>38187.666666666664</v>
      </c>
      <c r="D417" s="3">
        <v>1840</v>
      </c>
      <c r="F417" s="3">
        <f t="shared" si="24"/>
        <v>0</v>
      </c>
      <c r="G417" s="3">
        <f t="shared" si="25"/>
        <v>4665</v>
      </c>
      <c r="H417" s="3">
        <f t="shared" si="26"/>
        <v>-3870</v>
      </c>
    </row>
    <row r="418" spans="1:8" ht="12.75">
      <c r="A418" s="13">
        <v>38187</v>
      </c>
      <c r="B418" s="1">
        <v>0.677083333333325</v>
      </c>
      <c r="C418" s="7">
        <f t="shared" si="28"/>
        <v>38187.677083333336</v>
      </c>
      <c r="D418" s="3">
        <v>1810</v>
      </c>
      <c r="F418" s="3">
        <f t="shared" si="24"/>
        <v>-30</v>
      </c>
      <c r="G418" s="3">
        <f t="shared" si="25"/>
        <v>4665</v>
      </c>
      <c r="H418" s="3">
        <f t="shared" si="26"/>
        <v>-3900</v>
      </c>
    </row>
    <row r="419" spans="1:8" ht="12.75">
      <c r="A419" s="13">
        <v>38187</v>
      </c>
      <c r="B419" s="1">
        <v>0.687499999999991</v>
      </c>
      <c r="C419" s="7">
        <f aca="true" t="shared" si="29" ref="C419:C427">A419+B419</f>
        <v>38187.6875</v>
      </c>
      <c r="D419" s="3">
        <v>1750</v>
      </c>
      <c r="F419" s="3">
        <f t="shared" si="24"/>
        <v>-60</v>
      </c>
      <c r="G419" s="3">
        <f t="shared" si="25"/>
        <v>4665</v>
      </c>
      <c r="H419" s="3">
        <f t="shared" si="26"/>
        <v>-3960</v>
      </c>
    </row>
    <row r="420" spans="1:8" ht="12.75">
      <c r="A420" s="13">
        <v>38187</v>
      </c>
      <c r="B420" s="1">
        <v>0.697916666666657</v>
      </c>
      <c r="C420" s="7">
        <f t="shared" si="29"/>
        <v>38187.697916666664</v>
      </c>
      <c r="D420" s="3">
        <v>1745</v>
      </c>
      <c r="E420" s="3" t="s">
        <v>132</v>
      </c>
      <c r="F420" s="3">
        <f t="shared" si="24"/>
        <v>-5</v>
      </c>
      <c r="G420" s="3">
        <f t="shared" si="25"/>
        <v>4665</v>
      </c>
      <c r="H420" s="3">
        <f t="shared" si="26"/>
        <v>-3965</v>
      </c>
    </row>
    <row r="421" spans="1:8" ht="12.75">
      <c r="A421" s="13">
        <v>38187</v>
      </c>
      <c r="B421" s="1">
        <v>0.708333333333323</v>
      </c>
      <c r="C421" s="7">
        <f t="shared" si="29"/>
        <v>38187.708333333336</v>
      </c>
      <c r="D421" s="3">
        <v>1735</v>
      </c>
      <c r="F421" s="3">
        <f t="shared" si="24"/>
        <v>-10</v>
      </c>
      <c r="G421" s="3">
        <f t="shared" si="25"/>
        <v>4665</v>
      </c>
      <c r="H421" s="3">
        <f t="shared" si="26"/>
        <v>-3975</v>
      </c>
    </row>
    <row r="422" spans="1:8" ht="12.75">
      <c r="A422" s="13">
        <v>38187</v>
      </c>
      <c r="B422" s="1">
        <v>0.718749999999989</v>
      </c>
      <c r="C422" s="7">
        <f t="shared" si="29"/>
        <v>38187.71875</v>
      </c>
      <c r="D422" s="3">
        <v>1725</v>
      </c>
      <c r="F422" s="3">
        <f t="shared" si="24"/>
        <v>-10</v>
      </c>
      <c r="G422" s="3">
        <f t="shared" si="25"/>
        <v>4665</v>
      </c>
      <c r="H422" s="3">
        <f t="shared" si="26"/>
        <v>-3985</v>
      </c>
    </row>
    <row r="423" spans="1:8" ht="12.75">
      <c r="A423" s="13">
        <v>38187</v>
      </c>
      <c r="B423" s="1">
        <v>0.729166666666655</v>
      </c>
      <c r="C423" s="7">
        <f t="shared" si="29"/>
        <v>38187.729166666664</v>
      </c>
      <c r="D423" s="3">
        <v>1715</v>
      </c>
      <c r="F423" s="3">
        <f t="shared" si="24"/>
        <v>-10</v>
      </c>
      <c r="G423" s="3">
        <f t="shared" si="25"/>
        <v>4665</v>
      </c>
      <c r="H423" s="3">
        <f t="shared" si="26"/>
        <v>-3995</v>
      </c>
    </row>
    <row r="424" spans="1:8" ht="12.75">
      <c r="A424" s="13">
        <v>38187</v>
      </c>
      <c r="B424" s="1">
        <v>0.739583333333321</v>
      </c>
      <c r="C424" s="7">
        <f t="shared" si="29"/>
        <v>38187.739583333336</v>
      </c>
      <c r="D424" s="3">
        <v>1660</v>
      </c>
      <c r="F424" s="3">
        <f t="shared" si="24"/>
        <v>-55</v>
      </c>
      <c r="G424" s="3">
        <f t="shared" si="25"/>
        <v>4665</v>
      </c>
      <c r="H424" s="3">
        <f t="shared" si="26"/>
        <v>-4050</v>
      </c>
    </row>
    <row r="425" spans="1:8" ht="12.75">
      <c r="A425" s="13">
        <v>38187</v>
      </c>
      <c r="B425" s="1">
        <v>0.749999999999988</v>
      </c>
      <c r="C425" s="7">
        <f t="shared" si="29"/>
        <v>38187.75</v>
      </c>
      <c r="D425" s="3">
        <v>1635</v>
      </c>
      <c r="F425" s="3">
        <f t="shared" si="24"/>
        <v>-25</v>
      </c>
      <c r="G425" s="3">
        <f t="shared" si="25"/>
        <v>4665</v>
      </c>
      <c r="H425" s="3">
        <f t="shared" si="26"/>
        <v>-4075</v>
      </c>
    </row>
    <row r="426" spans="1:8" ht="12.75">
      <c r="A426" s="13">
        <v>38187</v>
      </c>
      <c r="B426" s="1">
        <v>0.760416666666654</v>
      </c>
      <c r="C426" s="7">
        <f t="shared" si="29"/>
        <v>38187.760416666664</v>
      </c>
      <c r="D426" s="3">
        <v>1595</v>
      </c>
      <c r="F426" s="3">
        <f t="shared" si="24"/>
        <v>-40</v>
      </c>
      <c r="G426" s="3">
        <f t="shared" si="25"/>
        <v>4665</v>
      </c>
      <c r="H426" s="3">
        <f t="shared" si="26"/>
        <v>-4115</v>
      </c>
    </row>
    <row r="427" spans="1:8" ht="12.75">
      <c r="A427" s="13">
        <v>38187</v>
      </c>
      <c r="B427" s="1">
        <v>0.77083333333332</v>
      </c>
      <c r="C427" s="7">
        <f t="shared" si="29"/>
        <v>38187.770833333336</v>
      </c>
      <c r="D427" s="3">
        <v>1540</v>
      </c>
      <c r="F427" s="3">
        <f t="shared" si="24"/>
        <v>-55</v>
      </c>
      <c r="G427" s="3">
        <f t="shared" si="25"/>
        <v>4665</v>
      </c>
      <c r="H427" s="3">
        <f t="shared" si="26"/>
        <v>-4170</v>
      </c>
    </row>
    <row r="428" spans="1:8" ht="12.75">
      <c r="A428" s="13">
        <v>38187</v>
      </c>
      <c r="B428" s="1">
        <v>0.781249999999986</v>
      </c>
      <c r="C428" s="7">
        <f aca="true" t="shared" si="30" ref="C428:C434">A428+B428</f>
        <v>38187.78125</v>
      </c>
      <c r="D428" s="3">
        <v>1530</v>
      </c>
      <c r="F428" s="3">
        <f t="shared" si="24"/>
        <v>-10</v>
      </c>
      <c r="G428" s="3">
        <f t="shared" si="25"/>
        <v>4665</v>
      </c>
      <c r="H428" s="3">
        <f t="shared" si="26"/>
        <v>-4180</v>
      </c>
    </row>
    <row r="429" spans="1:8" ht="12.75">
      <c r="A429" s="13">
        <v>38187</v>
      </c>
      <c r="B429" s="1">
        <v>0.791666666666652</v>
      </c>
      <c r="C429" s="7">
        <f t="shared" si="30"/>
        <v>38187.791666666664</v>
      </c>
      <c r="D429" s="3">
        <v>1530</v>
      </c>
      <c r="F429" s="3">
        <f t="shared" si="24"/>
        <v>0</v>
      </c>
      <c r="G429" s="3">
        <f t="shared" si="25"/>
        <v>4665</v>
      </c>
      <c r="H429" s="3">
        <f t="shared" si="26"/>
        <v>-4180</v>
      </c>
    </row>
    <row r="430" spans="1:11" ht="12.75">
      <c r="A430" s="13">
        <v>38187</v>
      </c>
      <c r="B430" s="1">
        <v>0.802083333333318</v>
      </c>
      <c r="C430" s="7">
        <f t="shared" si="30"/>
        <v>38187.802083333336</v>
      </c>
      <c r="D430" s="3">
        <v>1520</v>
      </c>
      <c r="F430" s="3">
        <f t="shared" si="24"/>
        <v>-10</v>
      </c>
      <c r="G430" s="3">
        <f t="shared" si="25"/>
        <v>4665</v>
      </c>
      <c r="H430" s="3">
        <f t="shared" si="26"/>
        <v>-4190</v>
      </c>
      <c r="I430" s="22" t="s">
        <v>182</v>
      </c>
      <c r="J430" s="22"/>
      <c r="K430" s="22"/>
    </row>
    <row r="431" spans="1:11" ht="25.5">
      <c r="A431" s="13">
        <v>38187</v>
      </c>
      <c r="B431" s="1">
        <v>0.812499999999984</v>
      </c>
      <c r="C431" s="7">
        <f t="shared" si="30"/>
        <v>38187.8125</v>
      </c>
      <c r="D431" s="3">
        <v>1530</v>
      </c>
      <c r="F431" s="3">
        <f t="shared" si="24"/>
        <v>10</v>
      </c>
      <c r="G431" s="3">
        <f t="shared" si="25"/>
        <v>4675</v>
      </c>
      <c r="H431" s="3">
        <f t="shared" si="26"/>
        <v>-4190</v>
      </c>
      <c r="I431" s="19" t="s">
        <v>183</v>
      </c>
      <c r="J431" s="19" t="s">
        <v>184</v>
      </c>
      <c r="K431" s="19" t="s">
        <v>185</v>
      </c>
    </row>
    <row r="432" spans="1:11" s="11" customFormat="1" ht="12.75">
      <c r="A432" s="8">
        <v>38187</v>
      </c>
      <c r="B432" s="9">
        <v>0.82291666666665</v>
      </c>
      <c r="C432" s="10">
        <f t="shared" si="30"/>
        <v>38187.822916666664</v>
      </c>
      <c r="D432" s="11">
        <v>1525</v>
      </c>
      <c r="E432" s="11" t="s">
        <v>126</v>
      </c>
      <c r="F432" s="11">
        <f t="shared" si="24"/>
        <v>-5</v>
      </c>
      <c r="G432" s="11">
        <f t="shared" si="25"/>
        <v>4675</v>
      </c>
      <c r="H432" s="11">
        <f t="shared" si="26"/>
        <v>-4195</v>
      </c>
      <c r="I432" s="20">
        <f>G432-G387</f>
        <v>240</v>
      </c>
      <c r="J432" s="20">
        <f>H432-H387</f>
        <v>-570</v>
      </c>
      <c r="K432" s="20">
        <f>I432-J432</f>
        <v>810</v>
      </c>
    </row>
    <row r="433" spans="1:8" ht="12.75">
      <c r="A433" s="13">
        <v>38188</v>
      </c>
      <c r="B433" s="1">
        <v>0.3333333333333333</v>
      </c>
      <c r="C433" s="7">
        <f t="shared" si="30"/>
        <v>38188.333333333336</v>
      </c>
      <c r="D433" s="3">
        <v>1540</v>
      </c>
      <c r="E433" s="3" t="s">
        <v>126</v>
      </c>
      <c r="F433" s="3">
        <f t="shared" si="24"/>
        <v>0</v>
      </c>
      <c r="G433" s="3">
        <f t="shared" si="25"/>
        <v>4675</v>
      </c>
      <c r="H433" s="3">
        <f t="shared" si="26"/>
        <v>-4195</v>
      </c>
    </row>
    <row r="434" spans="1:8" ht="12.75">
      <c r="A434" s="13">
        <v>38188</v>
      </c>
      <c r="B434" s="1">
        <v>0.34375</v>
      </c>
      <c r="C434" s="7">
        <f t="shared" si="30"/>
        <v>38188.34375</v>
      </c>
      <c r="D434" s="3">
        <v>1540</v>
      </c>
      <c r="F434" s="3">
        <f t="shared" si="24"/>
        <v>0</v>
      </c>
      <c r="G434" s="3">
        <f t="shared" si="25"/>
        <v>4675</v>
      </c>
      <c r="H434" s="3">
        <f t="shared" si="26"/>
        <v>-4195</v>
      </c>
    </row>
    <row r="435" spans="1:8" ht="12.75">
      <c r="A435" s="13">
        <v>38188</v>
      </c>
      <c r="B435" s="1">
        <v>0.354166666666667</v>
      </c>
      <c r="C435" s="7">
        <f aca="true" t="shared" si="31" ref="C435:C483">A435+B435</f>
        <v>38188.354166666664</v>
      </c>
      <c r="D435" s="3">
        <v>1580</v>
      </c>
      <c r="F435" s="3">
        <f t="shared" si="24"/>
        <v>40</v>
      </c>
      <c r="G435" s="3">
        <f t="shared" si="25"/>
        <v>4715</v>
      </c>
      <c r="H435" s="3">
        <f t="shared" si="26"/>
        <v>-4195</v>
      </c>
    </row>
    <row r="436" spans="1:8" ht="12.75">
      <c r="A436" s="13">
        <v>38188</v>
      </c>
      <c r="B436" s="1">
        <v>0.364583333333333</v>
      </c>
      <c r="C436" s="7">
        <f t="shared" si="31"/>
        <v>38188.364583333336</v>
      </c>
      <c r="D436" s="3">
        <v>1605</v>
      </c>
      <c r="F436" s="3">
        <f t="shared" si="24"/>
        <v>25</v>
      </c>
      <c r="G436" s="3">
        <f t="shared" si="25"/>
        <v>4740</v>
      </c>
      <c r="H436" s="3">
        <f t="shared" si="26"/>
        <v>-4195</v>
      </c>
    </row>
    <row r="437" spans="1:8" ht="12.75">
      <c r="A437" s="13">
        <v>38188</v>
      </c>
      <c r="B437" s="1">
        <v>0.375</v>
      </c>
      <c r="C437" s="7">
        <f t="shared" si="31"/>
        <v>38188.375</v>
      </c>
      <c r="D437" s="3">
        <v>1615</v>
      </c>
      <c r="F437" s="3">
        <f t="shared" si="24"/>
        <v>10</v>
      </c>
      <c r="G437" s="3">
        <f t="shared" si="25"/>
        <v>4750</v>
      </c>
      <c r="H437" s="3">
        <f t="shared" si="26"/>
        <v>-4195</v>
      </c>
    </row>
    <row r="438" spans="1:8" ht="12.75">
      <c r="A438" s="13">
        <v>38188</v>
      </c>
      <c r="B438" s="1">
        <v>0.385416666666667</v>
      </c>
      <c r="C438" s="7">
        <f t="shared" si="31"/>
        <v>38188.385416666664</v>
      </c>
      <c r="D438" s="3">
        <v>1665</v>
      </c>
      <c r="F438" s="3">
        <f t="shared" si="24"/>
        <v>50</v>
      </c>
      <c r="G438" s="3">
        <f t="shared" si="25"/>
        <v>4800</v>
      </c>
      <c r="H438" s="3">
        <f t="shared" si="26"/>
        <v>-4195</v>
      </c>
    </row>
    <row r="439" spans="1:8" ht="12.75">
      <c r="A439" s="13">
        <v>38188</v>
      </c>
      <c r="B439" s="1">
        <v>0.395833333333333</v>
      </c>
      <c r="C439" s="7">
        <f t="shared" si="31"/>
        <v>38188.395833333336</v>
      </c>
      <c r="D439" s="3">
        <v>1675</v>
      </c>
      <c r="F439" s="3">
        <f t="shared" si="24"/>
        <v>10</v>
      </c>
      <c r="G439" s="3">
        <f t="shared" si="25"/>
        <v>4810</v>
      </c>
      <c r="H439" s="3">
        <f t="shared" si="26"/>
        <v>-4195</v>
      </c>
    </row>
    <row r="440" spans="1:8" ht="12.75">
      <c r="A440" s="13">
        <v>38188</v>
      </c>
      <c r="B440" s="1">
        <v>0.40625</v>
      </c>
      <c r="C440" s="7">
        <f t="shared" si="31"/>
        <v>38188.40625</v>
      </c>
      <c r="D440" s="3">
        <v>1735</v>
      </c>
      <c r="E440" s="3" t="s">
        <v>133</v>
      </c>
      <c r="F440" s="3">
        <f t="shared" si="24"/>
        <v>60</v>
      </c>
      <c r="G440" s="3">
        <f t="shared" si="25"/>
        <v>4870</v>
      </c>
      <c r="H440" s="3">
        <f t="shared" si="26"/>
        <v>-4195</v>
      </c>
    </row>
    <row r="441" spans="1:8" ht="12.75">
      <c r="A441" s="13">
        <v>38188</v>
      </c>
      <c r="B441" s="1">
        <v>0.416666666666667</v>
      </c>
      <c r="C441" s="7">
        <f t="shared" si="31"/>
        <v>38188.416666666664</v>
      </c>
      <c r="D441" s="3">
        <v>1720</v>
      </c>
      <c r="F441" s="3">
        <f t="shared" si="24"/>
        <v>-15</v>
      </c>
      <c r="G441" s="3">
        <f t="shared" si="25"/>
        <v>4870</v>
      </c>
      <c r="H441" s="3">
        <f t="shared" si="26"/>
        <v>-4210</v>
      </c>
    </row>
    <row r="442" spans="1:8" ht="12.75">
      <c r="A442" s="13">
        <v>38188</v>
      </c>
      <c r="B442" s="1">
        <v>0.427083333333333</v>
      </c>
      <c r="C442" s="7">
        <f t="shared" si="31"/>
        <v>38188.427083333336</v>
      </c>
      <c r="D442" s="3">
        <v>1735</v>
      </c>
      <c r="F442" s="3">
        <f t="shared" si="24"/>
        <v>15</v>
      </c>
      <c r="G442" s="3">
        <f t="shared" si="25"/>
        <v>4885</v>
      </c>
      <c r="H442" s="3">
        <f t="shared" si="26"/>
        <v>-4210</v>
      </c>
    </row>
    <row r="443" spans="1:8" ht="12.75">
      <c r="A443" s="13">
        <v>38188</v>
      </c>
      <c r="B443" s="1">
        <v>0.4375</v>
      </c>
      <c r="C443" s="7">
        <f t="shared" si="31"/>
        <v>38188.4375</v>
      </c>
      <c r="D443" s="3">
        <v>1725</v>
      </c>
      <c r="F443" s="3">
        <f t="shared" si="24"/>
        <v>-10</v>
      </c>
      <c r="G443" s="3">
        <f t="shared" si="25"/>
        <v>4885</v>
      </c>
      <c r="H443" s="3">
        <f t="shared" si="26"/>
        <v>-4220</v>
      </c>
    </row>
    <row r="444" spans="1:8" ht="12.75">
      <c r="A444" s="13">
        <v>38188</v>
      </c>
      <c r="B444" s="1">
        <v>0.447916666666667</v>
      </c>
      <c r="C444" s="7">
        <f t="shared" si="31"/>
        <v>38188.447916666664</v>
      </c>
      <c r="D444" s="3">
        <v>1740</v>
      </c>
      <c r="F444" s="3">
        <f t="shared" si="24"/>
        <v>15</v>
      </c>
      <c r="G444" s="3">
        <f t="shared" si="25"/>
        <v>4900</v>
      </c>
      <c r="H444" s="3">
        <f t="shared" si="26"/>
        <v>-4220</v>
      </c>
    </row>
    <row r="445" spans="1:8" ht="12.75">
      <c r="A445" s="13">
        <v>38188</v>
      </c>
      <c r="B445" s="1">
        <v>0.458333333333333</v>
      </c>
      <c r="C445" s="7">
        <f t="shared" si="31"/>
        <v>38188.458333333336</v>
      </c>
      <c r="D445" s="3">
        <v>1770</v>
      </c>
      <c r="F445" s="3">
        <f t="shared" si="24"/>
        <v>30</v>
      </c>
      <c r="G445" s="3">
        <f t="shared" si="25"/>
        <v>4930</v>
      </c>
      <c r="H445" s="3">
        <f t="shared" si="26"/>
        <v>-4220</v>
      </c>
    </row>
    <row r="446" spans="1:8" ht="12.75">
      <c r="A446" s="13">
        <v>38188</v>
      </c>
      <c r="B446" s="1">
        <v>0.46875</v>
      </c>
      <c r="C446" s="7">
        <f t="shared" si="31"/>
        <v>38188.46875</v>
      </c>
      <c r="D446" s="3">
        <v>1835</v>
      </c>
      <c r="F446" s="3">
        <f t="shared" si="24"/>
        <v>65</v>
      </c>
      <c r="G446" s="3">
        <f t="shared" si="25"/>
        <v>4995</v>
      </c>
      <c r="H446" s="3">
        <f t="shared" si="26"/>
        <v>-4220</v>
      </c>
    </row>
    <row r="447" spans="1:8" ht="25.5">
      <c r="A447" s="13">
        <v>38188</v>
      </c>
      <c r="B447" s="1">
        <v>0.479166666666667</v>
      </c>
      <c r="C447" s="7">
        <f t="shared" si="31"/>
        <v>38188.479166666664</v>
      </c>
      <c r="D447" s="3">
        <v>1870</v>
      </c>
      <c r="E447" s="3" t="s">
        <v>134</v>
      </c>
      <c r="F447" s="3">
        <f t="shared" si="24"/>
        <v>35</v>
      </c>
      <c r="G447" s="3">
        <f t="shared" si="25"/>
        <v>5030</v>
      </c>
      <c r="H447" s="3">
        <f t="shared" si="26"/>
        <v>-4220</v>
      </c>
    </row>
    <row r="448" spans="1:8" ht="12.75">
      <c r="A448" s="13">
        <v>38188</v>
      </c>
      <c r="B448" s="1">
        <v>0.489583333333333</v>
      </c>
      <c r="C448" s="7">
        <f t="shared" si="31"/>
        <v>38188.489583333336</v>
      </c>
      <c r="D448" s="3">
        <v>1875</v>
      </c>
      <c r="F448" s="3">
        <f t="shared" si="24"/>
        <v>5</v>
      </c>
      <c r="G448" s="3">
        <f t="shared" si="25"/>
        <v>5035</v>
      </c>
      <c r="H448" s="3">
        <f t="shared" si="26"/>
        <v>-4220</v>
      </c>
    </row>
    <row r="449" spans="1:8" ht="12.75">
      <c r="A449" s="13">
        <v>38188</v>
      </c>
      <c r="B449" s="1">
        <v>0.5</v>
      </c>
      <c r="C449" s="7">
        <f t="shared" si="31"/>
        <v>38188.5</v>
      </c>
      <c r="D449" s="3">
        <v>1875</v>
      </c>
      <c r="F449" s="3">
        <f t="shared" si="24"/>
        <v>0</v>
      </c>
      <c r="G449" s="3">
        <f t="shared" si="25"/>
        <v>5035</v>
      </c>
      <c r="H449" s="3">
        <f t="shared" si="26"/>
        <v>-4220</v>
      </c>
    </row>
    <row r="450" spans="1:8" ht="12.75">
      <c r="A450" s="13">
        <v>38188</v>
      </c>
      <c r="B450" s="1">
        <v>0.510416666666667</v>
      </c>
      <c r="C450" s="7">
        <f t="shared" si="31"/>
        <v>38188.510416666664</v>
      </c>
      <c r="D450" s="3">
        <v>1950</v>
      </c>
      <c r="F450" s="3">
        <f t="shared" si="24"/>
        <v>75</v>
      </c>
      <c r="G450" s="3">
        <f t="shared" si="25"/>
        <v>5110</v>
      </c>
      <c r="H450" s="3">
        <f t="shared" si="26"/>
        <v>-4220</v>
      </c>
    </row>
    <row r="451" spans="1:8" ht="12.75">
      <c r="A451" s="13">
        <v>38188</v>
      </c>
      <c r="B451" s="1">
        <v>0.520833333333333</v>
      </c>
      <c r="C451" s="7">
        <f t="shared" si="31"/>
        <v>38188.520833333336</v>
      </c>
      <c r="D451" s="3">
        <v>2000</v>
      </c>
      <c r="F451" s="3">
        <f t="shared" si="24"/>
        <v>50</v>
      </c>
      <c r="G451" s="3">
        <f t="shared" si="25"/>
        <v>5160</v>
      </c>
      <c r="H451" s="3">
        <f t="shared" si="26"/>
        <v>-4220</v>
      </c>
    </row>
    <row r="452" spans="1:8" ht="12.75">
      <c r="A452" s="13">
        <v>38188</v>
      </c>
      <c r="B452" s="1">
        <v>0.53125</v>
      </c>
      <c r="C452" s="7">
        <f t="shared" si="31"/>
        <v>38188.53125</v>
      </c>
      <c r="D452" s="3">
        <v>2065</v>
      </c>
      <c r="F452" s="3">
        <f t="shared" si="24"/>
        <v>65</v>
      </c>
      <c r="G452" s="3">
        <f t="shared" si="25"/>
        <v>5225</v>
      </c>
      <c r="H452" s="3">
        <f t="shared" si="26"/>
        <v>-4220</v>
      </c>
    </row>
    <row r="453" spans="1:8" ht="12.75">
      <c r="A453" s="13">
        <v>38188</v>
      </c>
      <c r="B453" s="1">
        <v>0.5347222222222222</v>
      </c>
      <c r="C453" s="7">
        <f t="shared" si="31"/>
        <v>38188.53472222222</v>
      </c>
      <c r="D453" s="3">
        <v>2080</v>
      </c>
      <c r="E453" s="3" t="s">
        <v>135</v>
      </c>
      <c r="F453" s="3">
        <f aca="true" t="shared" si="32" ref="F453:F516">IF(A453=A452,D453-D452,0)</f>
        <v>15</v>
      </c>
      <c r="G453" s="3">
        <f aca="true" t="shared" si="33" ref="G453:G516">IF($F453&gt;0,G452+$F453,G452)</f>
        <v>5240</v>
      </c>
      <c r="H453" s="3">
        <f aca="true" t="shared" si="34" ref="H453:H516">IF($F453&lt;0,H452+$F453,H452)</f>
        <v>-4220</v>
      </c>
    </row>
    <row r="454" spans="1:8" ht="12.75">
      <c r="A454" s="13">
        <v>38188</v>
      </c>
      <c r="B454" s="1">
        <v>0.541666666666667</v>
      </c>
      <c r="C454" s="7">
        <f t="shared" si="31"/>
        <v>38188.541666666664</v>
      </c>
      <c r="D454" s="3">
        <v>2085</v>
      </c>
      <c r="E454" s="3" t="s">
        <v>136</v>
      </c>
      <c r="F454" s="3">
        <f t="shared" si="32"/>
        <v>5</v>
      </c>
      <c r="G454" s="3">
        <f t="shared" si="33"/>
        <v>5245</v>
      </c>
      <c r="H454" s="3">
        <f t="shared" si="34"/>
        <v>-4220</v>
      </c>
    </row>
    <row r="455" spans="1:8" ht="12.75">
      <c r="A455" s="13">
        <v>38188</v>
      </c>
      <c r="B455" s="1">
        <v>0.552083333333333</v>
      </c>
      <c r="C455" s="7">
        <f t="shared" si="31"/>
        <v>38188.552083333336</v>
      </c>
      <c r="D455" s="3">
        <v>2095</v>
      </c>
      <c r="F455" s="3">
        <f t="shared" si="32"/>
        <v>10</v>
      </c>
      <c r="G455" s="3">
        <f t="shared" si="33"/>
        <v>5255</v>
      </c>
      <c r="H455" s="3">
        <f t="shared" si="34"/>
        <v>-4220</v>
      </c>
    </row>
    <row r="456" spans="1:8" ht="12.75">
      <c r="A456" s="13">
        <v>38188</v>
      </c>
      <c r="B456" s="1">
        <v>0.5625</v>
      </c>
      <c r="C456" s="7">
        <f t="shared" si="31"/>
        <v>38188.5625</v>
      </c>
      <c r="D456" s="3">
        <v>2105</v>
      </c>
      <c r="F456" s="3">
        <f t="shared" si="32"/>
        <v>10</v>
      </c>
      <c r="G456" s="3">
        <f t="shared" si="33"/>
        <v>5265</v>
      </c>
      <c r="H456" s="3">
        <f t="shared" si="34"/>
        <v>-4220</v>
      </c>
    </row>
    <row r="457" spans="1:8" ht="12.75">
      <c r="A457" s="13">
        <v>38188</v>
      </c>
      <c r="B457" s="1">
        <v>0.572916666666667</v>
      </c>
      <c r="C457" s="7">
        <f t="shared" si="31"/>
        <v>38188.572916666664</v>
      </c>
      <c r="D457" s="3">
        <v>2105</v>
      </c>
      <c r="F457" s="3">
        <f t="shared" si="32"/>
        <v>0</v>
      </c>
      <c r="G457" s="3">
        <f t="shared" si="33"/>
        <v>5265</v>
      </c>
      <c r="H457" s="3">
        <f t="shared" si="34"/>
        <v>-4220</v>
      </c>
    </row>
    <row r="458" spans="1:8" ht="12.75">
      <c r="A458" s="13">
        <v>38188</v>
      </c>
      <c r="B458" s="1">
        <v>0.583333333333333</v>
      </c>
      <c r="C458" s="7">
        <f t="shared" si="31"/>
        <v>38188.583333333336</v>
      </c>
      <c r="D458" s="3">
        <v>2110</v>
      </c>
      <c r="F458" s="3">
        <f t="shared" si="32"/>
        <v>5</v>
      </c>
      <c r="G458" s="3">
        <f t="shared" si="33"/>
        <v>5270</v>
      </c>
      <c r="H458" s="3">
        <f t="shared" si="34"/>
        <v>-4220</v>
      </c>
    </row>
    <row r="459" spans="1:8" ht="12.75">
      <c r="A459" s="13">
        <v>38188</v>
      </c>
      <c r="B459" s="1">
        <v>0.59375</v>
      </c>
      <c r="C459" s="7">
        <f t="shared" si="31"/>
        <v>38188.59375</v>
      </c>
      <c r="D459" s="3">
        <v>2120</v>
      </c>
      <c r="F459" s="3">
        <f t="shared" si="32"/>
        <v>10</v>
      </c>
      <c r="G459" s="3">
        <f t="shared" si="33"/>
        <v>5280</v>
      </c>
      <c r="H459" s="3">
        <f t="shared" si="34"/>
        <v>-4220</v>
      </c>
    </row>
    <row r="460" spans="1:8" ht="12.75">
      <c r="A460" s="13">
        <v>38188</v>
      </c>
      <c r="B460" s="1">
        <v>0.604166666666667</v>
      </c>
      <c r="C460" s="7">
        <f t="shared" si="31"/>
        <v>38188.604166666664</v>
      </c>
      <c r="D460" s="3">
        <v>2135</v>
      </c>
      <c r="F460" s="3">
        <f t="shared" si="32"/>
        <v>15</v>
      </c>
      <c r="G460" s="3">
        <f t="shared" si="33"/>
        <v>5295</v>
      </c>
      <c r="H460" s="3">
        <f t="shared" si="34"/>
        <v>-4220</v>
      </c>
    </row>
    <row r="461" spans="1:8" ht="12.75">
      <c r="A461" s="13">
        <v>38188</v>
      </c>
      <c r="B461" s="1">
        <v>0.614583333333333</v>
      </c>
      <c r="C461" s="7">
        <f t="shared" si="31"/>
        <v>38188.614583333336</v>
      </c>
      <c r="D461" s="3">
        <v>2160</v>
      </c>
      <c r="F461" s="3">
        <f t="shared" si="32"/>
        <v>25</v>
      </c>
      <c r="G461" s="3">
        <f t="shared" si="33"/>
        <v>5320</v>
      </c>
      <c r="H461" s="3">
        <f t="shared" si="34"/>
        <v>-4220</v>
      </c>
    </row>
    <row r="462" spans="1:8" ht="12.75">
      <c r="A462" s="13">
        <v>38188</v>
      </c>
      <c r="B462" s="1">
        <v>0.625</v>
      </c>
      <c r="C462" s="7">
        <f t="shared" si="31"/>
        <v>38188.625</v>
      </c>
      <c r="D462" s="3">
        <v>2195</v>
      </c>
      <c r="F462" s="3">
        <f t="shared" si="32"/>
        <v>35</v>
      </c>
      <c r="G462" s="3">
        <f t="shared" si="33"/>
        <v>5355</v>
      </c>
      <c r="H462" s="3">
        <f t="shared" si="34"/>
        <v>-4220</v>
      </c>
    </row>
    <row r="463" spans="1:8" ht="25.5">
      <c r="A463" s="13">
        <v>38188</v>
      </c>
      <c r="B463" s="1">
        <v>0.635416666666667</v>
      </c>
      <c r="C463" s="7">
        <f t="shared" si="31"/>
        <v>38188.635416666664</v>
      </c>
      <c r="D463" s="3">
        <v>2250</v>
      </c>
      <c r="E463" s="3" t="s">
        <v>137</v>
      </c>
      <c r="F463" s="3">
        <f t="shared" si="32"/>
        <v>55</v>
      </c>
      <c r="G463" s="3">
        <f t="shared" si="33"/>
        <v>5410</v>
      </c>
      <c r="H463" s="3">
        <f t="shared" si="34"/>
        <v>-4220</v>
      </c>
    </row>
    <row r="464" spans="1:8" ht="25.5">
      <c r="A464" s="13">
        <v>38188</v>
      </c>
      <c r="B464" s="1">
        <v>0.645833333333334</v>
      </c>
      <c r="C464" s="7">
        <f t="shared" si="31"/>
        <v>38188.645833333336</v>
      </c>
      <c r="D464" s="3">
        <v>2245</v>
      </c>
      <c r="E464" s="3" t="s">
        <v>138</v>
      </c>
      <c r="F464" s="3">
        <f t="shared" si="32"/>
        <v>-5</v>
      </c>
      <c r="G464" s="3">
        <f t="shared" si="33"/>
        <v>5410</v>
      </c>
      <c r="H464" s="3">
        <f t="shared" si="34"/>
        <v>-4225</v>
      </c>
    </row>
    <row r="465" spans="1:8" ht="12.75">
      <c r="A465" s="13">
        <v>38188</v>
      </c>
      <c r="B465" s="1">
        <v>0.65625</v>
      </c>
      <c r="C465" s="7">
        <f t="shared" si="31"/>
        <v>38188.65625</v>
      </c>
      <c r="D465" s="3">
        <v>2250</v>
      </c>
      <c r="F465" s="3">
        <f t="shared" si="32"/>
        <v>5</v>
      </c>
      <c r="G465" s="3">
        <f t="shared" si="33"/>
        <v>5415</v>
      </c>
      <c r="H465" s="3">
        <f t="shared" si="34"/>
        <v>-4225</v>
      </c>
    </row>
    <row r="466" spans="1:8" ht="12.75">
      <c r="A466" s="13">
        <v>38188</v>
      </c>
      <c r="B466" s="1">
        <v>0.666666666666667</v>
      </c>
      <c r="C466" s="7">
        <f t="shared" si="31"/>
        <v>38188.666666666664</v>
      </c>
      <c r="D466" s="3">
        <v>2250</v>
      </c>
      <c r="F466" s="3">
        <f t="shared" si="32"/>
        <v>0</v>
      </c>
      <c r="G466" s="3">
        <f t="shared" si="33"/>
        <v>5415</v>
      </c>
      <c r="H466" s="3">
        <f t="shared" si="34"/>
        <v>-4225</v>
      </c>
    </row>
    <row r="467" spans="1:8" ht="12.75">
      <c r="A467" s="13">
        <v>38188</v>
      </c>
      <c r="B467" s="1">
        <v>0.677083333333334</v>
      </c>
      <c r="C467" s="7">
        <f t="shared" si="31"/>
        <v>38188.677083333336</v>
      </c>
      <c r="D467" s="3">
        <v>2250</v>
      </c>
      <c r="F467" s="3">
        <f t="shared" si="32"/>
        <v>0</v>
      </c>
      <c r="G467" s="3">
        <f t="shared" si="33"/>
        <v>5415</v>
      </c>
      <c r="H467" s="3">
        <f t="shared" si="34"/>
        <v>-4225</v>
      </c>
    </row>
    <row r="468" spans="1:8" ht="12.75">
      <c r="A468" s="13">
        <v>38188</v>
      </c>
      <c r="B468" s="1">
        <v>0.6875</v>
      </c>
      <c r="C468" s="7">
        <f t="shared" si="31"/>
        <v>38188.6875</v>
      </c>
      <c r="D468" s="3">
        <v>2250</v>
      </c>
      <c r="F468" s="3">
        <f t="shared" si="32"/>
        <v>0</v>
      </c>
      <c r="G468" s="3">
        <f t="shared" si="33"/>
        <v>5415</v>
      </c>
      <c r="H468" s="3">
        <f t="shared" si="34"/>
        <v>-4225</v>
      </c>
    </row>
    <row r="469" spans="1:8" ht="12.75">
      <c r="A469" s="13">
        <v>38188</v>
      </c>
      <c r="B469" s="1">
        <v>0.697916666666667</v>
      </c>
      <c r="C469" s="7">
        <f t="shared" si="31"/>
        <v>38188.697916666664</v>
      </c>
      <c r="D469" s="3">
        <v>2265</v>
      </c>
      <c r="F469" s="3">
        <f t="shared" si="32"/>
        <v>15</v>
      </c>
      <c r="G469" s="3">
        <f t="shared" si="33"/>
        <v>5430</v>
      </c>
      <c r="H469" s="3">
        <f t="shared" si="34"/>
        <v>-4225</v>
      </c>
    </row>
    <row r="470" spans="1:8" ht="12.75">
      <c r="A470" s="13">
        <v>38188</v>
      </c>
      <c r="B470" s="1">
        <v>0.708333333333334</v>
      </c>
      <c r="C470" s="7">
        <f t="shared" si="31"/>
        <v>38188.708333333336</v>
      </c>
      <c r="D470" s="3">
        <v>2285</v>
      </c>
      <c r="F470" s="3">
        <f t="shared" si="32"/>
        <v>20</v>
      </c>
      <c r="G470" s="3">
        <f t="shared" si="33"/>
        <v>5450</v>
      </c>
      <c r="H470" s="3">
        <f t="shared" si="34"/>
        <v>-4225</v>
      </c>
    </row>
    <row r="471" spans="1:8" ht="12.75">
      <c r="A471" s="13">
        <v>38188</v>
      </c>
      <c r="B471" s="1">
        <v>0.71875</v>
      </c>
      <c r="C471" s="7">
        <f t="shared" si="31"/>
        <v>38188.71875</v>
      </c>
      <c r="D471" s="3">
        <v>2320</v>
      </c>
      <c r="F471" s="3">
        <f t="shared" si="32"/>
        <v>35</v>
      </c>
      <c r="G471" s="3">
        <f t="shared" si="33"/>
        <v>5485</v>
      </c>
      <c r="H471" s="3">
        <f t="shared" si="34"/>
        <v>-4225</v>
      </c>
    </row>
    <row r="472" spans="1:8" ht="12.75">
      <c r="A472" s="13">
        <v>38188</v>
      </c>
      <c r="B472" s="1">
        <v>0.729166666666667</v>
      </c>
      <c r="C472" s="7">
        <f t="shared" si="31"/>
        <v>38188.729166666664</v>
      </c>
      <c r="D472" s="3">
        <v>2345</v>
      </c>
      <c r="F472" s="3">
        <f t="shared" si="32"/>
        <v>25</v>
      </c>
      <c r="G472" s="3">
        <f t="shared" si="33"/>
        <v>5510</v>
      </c>
      <c r="H472" s="3">
        <f t="shared" si="34"/>
        <v>-4225</v>
      </c>
    </row>
    <row r="473" spans="1:8" ht="12.75">
      <c r="A473" s="13">
        <v>38188</v>
      </c>
      <c r="B473" s="1">
        <v>0.739583333333334</v>
      </c>
      <c r="C473" s="7">
        <f t="shared" si="31"/>
        <v>38188.739583333336</v>
      </c>
      <c r="D473" s="3">
        <v>2345</v>
      </c>
      <c r="F473" s="3">
        <f t="shared" si="32"/>
        <v>0</v>
      </c>
      <c r="G473" s="3">
        <f t="shared" si="33"/>
        <v>5510</v>
      </c>
      <c r="H473" s="3">
        <f t="shared" si="34"/>
        <v>-4225</v>
      </c>
    </row>
    <row r="474" spans="1:8" ht="12.75">
      <c r="A474" s="13">
        <v>38188</v>
      </c>
      <c r="B474" s="1">
        <v>0.75</v>
      </c>
      <c r="C474" s="7">
        <f t="shared" si="31"/>
        <v>38188.75</v>
      </c>
      <c r="D474" s="3">
        <v>2390</v>
      </c>
      <c r="F474" s="3">
        <f t="shared" si="32"/>
        <v>45</v>
      </c>
      <c r="G474" s="3">
        <f t="shared" si="33"/>
        <v>5555</v>
      </c>
      <c r="H474" s="3">
        <f t="shared" si="34"/>
        <v>-4225</v>
      </c>
    </row>
    <row r="475" spans="1:8" ht="12.75">
      <c r="A475" s="13">
        <v>38188</v>
      </c>
      <c r="B475" s="1">
        <v>0.760416666666667</v>
      </c>
      <c r="C475" s="7">
        <f t="shared" si="31"/>
        <v>38188.760416666664</v>
      </c>
      <c r="D475" s="3">
        <v>2425</v>
      </c>
      <c r="F475" s="3">
        <f t="shared" si="32"/>
        <v>35</v>
      </c>
      <c r="G475" s="3">
        <f t="shared" si="33"/>
        <v>5590</v>
      </c>
      <c r="H475" s="3">
        <f t="shared" si="34"/>
        <v>-4225</v>
      </c>
    </row>
    <row r="476" spans="1:8" ht="12.75">
      <c r="A476" s="13">
        <v>38188</v>
      </c>
      <c r="B476" s="1">
        <v>0.770833333333334</v>
      </c>
      <c r="C476" s="7">
        <f t="shared" si="31"/>
        <v>38188.770833333336</v>
      </c>
      <c r="D476" s="3">
        <v>2440</v>
      </c>
      <c r="F476" s="3">
        <f t="shared" si="32"/>
        <v>15</v>
      </c>
      <c r="G476" s="3">
        <f t="shared" si="33"/>
        <v>5605</v>
      </c>
      <c r="H476" s="3">
        <f t="shared" si="34"/>
        <v>-4225</v>
      </c>
    </row>
    <row r="477" spans="1:8" ht="12.75">
      <c r="A477" s="13">
        <v>38188</v>
      </c>
      <c r="B477" s="1">
        <v>0.78125</v>
      </c>
      <c r="C477" s="7">
        <f t="shared" si="31"/>
        <v>38188.78125</v>
      </c>
      <c r="D477" s="3">
        <v>2395</v>
      </c>
      <c r="F477" s="3">
        <f t="shared" si="32"/>
        <v>-45</v>
      </c>
      <c r="G477" s="3">
        <f t="shared" si="33"/>
        <v>5605</v>
      </c>
      <c r="H477" s="3">
        <f t="shared" si="34"/>
        <v>-4270</v>
      </c>
    </row>
    <row r="478" spans="1:8" ht="12.75">
      <c r="A478" s="13">
        <v>38188</v>
      </c>
      <c r="B478" s="1">
        <v>0.791666666666667</v>
      </c>
      <c r="C478" s="7">
        <f t="shared" si="31"/>
        <v>38188.791666666664</v>
      </c>
      <c r="D478" s="3">
        <v>2395</v>
      </c>
      <c r="F478" s="3">
        <f t="shared" si="32"/>
        <v>0</v>
      </c>
      <c r="G478" s="3">
        <f t="shared" si="33"/>
        <v>5605</v>
      </c>
      <c r="H478" s="3">
        <f t="shared" si="34"/>
        <v>-4270</v>
      </c>
    </row>
    <row r="479" spans="1:8" ht="12.75">
      <c r="A479" s="13">
        <v>38188</v>
      </c>
      <c r="B479" s="1">
        <v>0.802083333333334</v>
      </c>
      <c r="C479" s="7">
        <f t="shared" si="31"/>
        <v>38188.802083333336</v>
      </c>
      <c r="D479" s="3">
        <v>2390</v>
      </c>
      <c r="F479" s="3">
        <f t="shared" si="32"/>
        <v>-5</v>
      </c>
      <c r="G479" s="3">
        <f t="shared" si="33"/>
        <v>5605</v>
      </c>
      <c r="H479" s="3">
        <f t="shared" si="34"/>
        <v>-4275</v>
      </c>
    </row>
    <row r="480" spans="1:8" ht="12.75">
      <c r="A480" s="13">
        <v>38188</v>
      </c>
      <c r="B480" s="1">
        <v>0.812500000000001</v>
      </c>
      <c r="C480" s="7">
        <f t="shared" si="31"/>
        <v>38188.8125</v>
      </c>
      <c r="D480" s="3">
        <v>2355</v>
      </c>
      <c r="F480" s="3">
        <f t="shared" si="32"/>
        <v>-35</v>
      </c>
      <c r="G480" s="3">
        <f t="shared" si="33"/>
        <v>5605</v>
      </c>
      <c r="H480" s="3">
        <f t="shared" si="34"/>
        <v>-4310</v>
      </c>
    </row>
    <row r="481" spans="1:8" ht="12.75">
      <c r="A481" s="13">
        <v>38188</v>
      </c>
      <c r="B481" s="1">
        <v>0.822916666666667</v>
      </c>
      <c r="C481" s="7">
        <f t="shared" si="31"/>
        <v>38188.822916666664</v>
      </c>
      <c r="D481" s="3">
        <v>2350</v>
      </c>
      <c r="F481" s="3">
        <f t="shared" si="32"/>
        <v>-5</v>
      </c>
      <c r="G481" s="3">
        <f t="shared" si="33"/>
        <v>5605</v>
      </c>
      <c r="H481" s="3">
        <f t="shared" si="34"/>
        <v>-4315</v>
      </c>
    </row>
    <row r="482" spans="1:11" ht="12.75">
      <c r="A482" s="13">
        <v>38188</v>
      </c>
      <c r="B482" s="1">
        <v>0.833333333333334</v>
      </c>
      <c r="C482" s="7">
        <f t="shared" si="31"/>
        <v>38188.833333333336</v>
      </c>
      <c r="D482" s="3">
        <v>2350</v>
      </c>
      <c r="F482" s="3">
        <f t="shared" si="32"/>
        <v>0</v>
      </c>
      <c r="G482" s="3">
        <f t="shared" si="33"/>
        <v>5605</v>
      </c>
      <c r="H482" s="3">
        <f t="shared" si="34"/>
        <v>-4315</v>
      </c>
      <c r="I482" s="22" t="s">
        <v>182</v>
      </c>
      <c r="J482" s="22"/>
      <c r="K482" s="22"/>
    </row>
    <row r="483" spans="1:11" ht="25.5">
      <c r="A483" s="13">
        <v>38188</v>
      </c>
      <c r="B483" s="1">
        <v>0.843750000000001</v>
      </c>
      <c r="C483" s="7">
        <f t="shared" si="31"/>
        <v>38188.84375</v>
      </c>
      <c r="D483" s="3">
        <v>2350</v>
      </c>
      <c r="F483" s="3">
        <f t="shared" si="32"/>
        <v>0</v>
      </c>
      <c r="G483" s="3">
        <f t="shared" si="33"/>
        <v>5605</v>
      </c>
      <c r="H483" s="3">
        <f t="shared" si="34"/>
        <v>-4315</v>
      </c>
      <c r="I483" s="19" t="s">
        <v>183</v>
      </c>
      <c r="J483" s="19" t="s">
        <v>184</v>
      </c>
      <c r="K483" s="19" t="s">
        <v>185</v>
      </c>
    </row>
    <row r="484" spans="1:11" s="11" customFormat="1" ht="38.25">
      <c r="A484" s="8">
        <v>38188</v>
      </c>
      <c r="B484" s="9">
        <v>0.989583333333334</v>
      </c>
      <c r="C484" s="10">
        <f>A484+B484</f>
        <v>38188.989583333336</v>
      </c>
      <c r="D484" s="11">
        <v>2195</v>
      </c>
      <c r="E484" s="11" t="s">
        <v>139</v>
      </c>
      <c r="F484" s="11">
        <f t="shared" si="32"/>
        <v>-155</v>
      </c>
      <c r="G484" s="11">
        <f t="shared" si="33"/>
        <v>5605</v>
      </c>
      <c r="H484" s="11">
        <f t="shared" si="34"/>
        <v>-4470</v>
      </c>
      <c r="I484" s="20">
        <f>G484-G433</f>
        <v>930</v>
      </c>
      <c r="J484" s="20">
        <f>H484-H433</f>
        <v>-275</v>
      </c>
      <c r="K484" s="20">
        <f>I484-J484</f>
        <v>1205</v>
      </c>
    </row>
    <row r="485" spans="1:8" ht="12.75">
      <c r="A485" s="13">
        <v>38189</v>
      </c>
      <c r="B485" s="1">
        <v>0.46527777777777773</v>
      </c>
      <c r="C485" s="7">
        <f>A485+B485</f>
        <v>38189.46527777778</v>
      </c>
      <c r="D485" s="3">
        <v>2195</v>
      </c>
      <c r="E485" s="3" t="s">
        <v>140</v>
      </c>
      <c r="F485" s="3">
        <f t="shared" si="32"/>
        <v>0</v>
      </c>
      <c r="G485" s="3">
        <f t="shared" si="33"/>
        <v>5605</v>
      </c>
      <c r="H485" s="3">
        <f t="shared" si="34"/>
        <v>-4470</v>
      </c>
    </row>
    <row r="486" spans="1:8" ht="12.75">
      <c r="A486" s="13">
        <v>38189</v>
      </c>
      <c r="B486" s="1">
        <v>0.46875</v>
      </c>
      <c r="C486" s="7">
        <f>A486+B486</f>
        <v>38189.46875</v>
      </c>
      <c r="D486" s="3">
        <v>2170</v>
      </c>
      <c r="F486" s="3">
        <f t="shared" si="32"/>
        <v>-25</v>
      </c>
      <c r="G486" s="3">
        <f t="shared" si="33"/>
        <v>5605</v>
      </c>
      <c r="H486" s="3">
        <f t="shared" si="34"/>
        <v>-4495</v>
      </c>
    </row>
    <row r="487" spans="1:8" ht="12.75">
      <c r="A487" s="13">
        <v>38189</v>
      </c>
      <c r="B487" s="1">
        <v>0.4791666666666667</v>
      </c>
      <c r="C487" s="7">
        <f>A487+B487</f>
        <v>38189.479166666664</v>
      </c>
      <c r="D487" s="3">
        <v>2130</v>
      </c>
      <c r="F487" s="3">
        <f t="shared" si="32"/>
        <v>-40</v>
      </c>
      <c r="G487" s="3">
        <f t="shared" si="33"/>
        <v>5605</v>
      </c>
      <c r="H487" s="3">
        <f t="shared" si="34"/>
        <v>-4535</v>
      </c>
    </row>
    <row r="488" spans="1:8" ht="12.75">
      <c r="A488" s="13">
        <v>38189</v>
      </c>
      <c r="B488" s="1">
        <v>0.489583333333333</v>
      </c>
      <c r="C488" s="7">
        <f aca="true" t="shared" si="35" ref="C488:C510">A488+B488</f>
        <v>38189.489583333336</v>
      </c>
      <c r="D488" s="3">
        <v>2090</v>
      </c>
      <c r="E488" s="3" t="s">
        <v>141</v>
      </c>
      <c r="F488" s="3">
        <f t="shared" si="32"/>
        <v>-40</v>
      </c>
      <c r="G488" s="3">
        <f t="shared" si="33"/>
        <v>5605</v>
      </c>
      <c r="H488" s="3">
        <f t="shared" si="34"/>
        <v>-4575</v>
      </c>
    </row>
    <row r="489" spans="1:8" ht="12.75">
      <c r="A489" s="13">
        <v>38189</v>
      </c>
      <c r="B489" s="1">
        <v>0.5</v>
      </c>
      <c r="C489" s="7">
        <f t="shared" si="35"/>
        <v>38189.5</v>
      </c>
      <c r="D489" s="3">
        <v>2085</v>
      </c>
      <c r="E489" s="3" t="s">
        <v>143</v>
      </c>
      <c r="F489" s="3">
        <f t="shared" si="32"/>
        <v>-5</v>
      </c>
      <c r="G489" s="3">
        <f t="shared" si="33"/>
        <v>5605</v>
      </c>
      <c r="H489" s="3">
        <f t="shared" si="34"/>
        <v>-4580</v>
      </c>
    </row>
    <row r="490" spans="1:8" ht="12.75">
      <c r="A490" s="13">
        <v>38189</v>
      </c>
      <c r="B490" s="1">
        <v>0.510416666666667</v>
      </c>
      <c r="C490" s="7">
        <f t="shared" si="35"/>
        <v>38189.510416666664</v>
      </c>
      <c r="D490" s="3">
        <v>2090</v>
      </c>
      <c r="F490" s="3">
        <f t="shared" si="32"/>
        <v>5</v>
      </c>
      <c r="G490" s="3">
        <f t="shared" si="33"/>
        <v>5610</v>
      </c>
      <c r="H490" s="3">
        <f t="shared" si="34"/>
        <v>-4580</v>
      </c>
    </row>
    <row r="491" spans="1:8" ht="12.75">
      <c r="A491" s="13">
        <v>38189</v>
      </c>
      <c r="B491" s="1">
        <v>0.520833333333333</v>
      </c>
      <c r="C491" s="7">
        <f t="shared" si="35"/>
        <v>38189.520833333336</v>
      </c>
      <c r="D491" s="3">
        <v>2080</v>
      </c>
      <c r="E491" s="3" t="s">
        <v>144</v>
      </c>
      <c r="F491" s="3">
        <f t="shared" si="32"/>
        <v>-10</v>
      </c>
      <c r="G491" s="3">
        <f t="shared" si="33"/>
        <v>5610</v>
      </c>
      <c r="H491" s="3">
        <f t="shared" si="34"/>
        <v>-4590</v>
      </c>
    </row>
    <row r="492" spans="1:8" ht="12.75">
      <c r="A492" s="13">
        <v>38189</v>
      </c>
      <c r="B492" s="1">
        <v>0.53125</v>
      </c>
      <c r="C492" s="7">
        <f t="shared" si="35"/>
        <v>38189.53125</v>
      </c>
      <c r="D492" s="3">
        <v>2045</v>
      </c>
      <c r="F492" s="3">
        <f t="shared" si="32"/>
        <v>-35</v>
      </c>
      <c r="G492" s="3">
        <f t="shared" si="33"/>
        <v>5610</v>
      </c>
      <c r="H492" s="3">
        <f t="shared" si="34"/>
        <v>-4625</v>
      </c>
    </row>
    <row r="493" spans="1:8" ht="12.75">
      <c r="A493" s="13">
        <v>38189</v>
      </c>
      <c r="B493" s="1">
        <v>0.541666666666667</v>
      </c>
      <c r="C493" s="7">
        <f t="shared" si="35"/>
        <v>38189.541666666664</v>
      </c>
      <c r="D493" s="3">
        <v>1945</v>
      </c>
      <c r="F493" s="3">
        <f t="shared" si="32"/>
        <v>-100</v>
      </c>
      <c r="G493" s="3">
        <f t="shared" si="33"/>
        <v>5610</v>
      </c>
      <c r="H493" s="3">
        <f t="shared" si="34"/>
        <v>-4725</v>
      </c>
    </row>
    <row r="494" spans="1:8" ht="51">
      <c r="A494" s="13">
        <v>38189</v>
      </c>
      <c r="B494" s="1">
        <v>0.552083333333333</v>
      </c>
      <c r="C494" s="7">
        <f t="shared" si="35"/>
        <v>38189.552083333336</v>
      </c>
      <c r="D494" s="3">
        <v>1885</v>
      </c>
      <c r="E494" s="3" t="s">
        <v>145</v>
      </c>
      <c r="F494" s="3">
        <f t="shared" si="32"/>
        <v>-60</v>
      </c>
      <c r="G494" s="3">
        <f t="shared" si="33"/>
        <v>5610</v>
      </c>
      <c r="H494" s="3">
        <f t="shared" si="34"/>
        <v>-4785</v>
      </c>
    </row>
    <row r="495" spans="1:8" ht="12.75">
      <c r="A495" s="13">
        <v>38189</v>
      </c>
      <c r="B495" s="1">
        <v>0.5625</v>
      </c>
      <c r="C495" s="7">
        <f t="shared" si="35"/>
        <v>38189.5625</v>
      </c>
      <c r="D495" s="3">
        <v>1860</v>
      </c>
      <c r="F495" s="3">
        <f t="shared" si="32"/>
        <v>-25</v>
      </c>
      <c r="G495" s="3">
        <f t="shared" si="33"/>
        <v>5610</v>
      </c>
      <c r="H495" s="3">
        <f t="shared" si="34"/>
        <v>-4810</v>
      </c>
    </row>
    <row r="496" spans="1:8" ht="12.75">
      <c r="A496" s="13">
        <v>38189</v>
      </c>
      <c r="B496" s="1">
        <v>0.572916666666667</v>
      </c>
      <c r="C496" s="7">
        <f t="shared" si="35"/>
        <v>38189.572916666664</v>
      </c>
      <c r="D496" s="3">
        <v>1855</v>
      </c>
      <c r="E496" s="3" t="s">
        <v>146</v>
      </c>
      <c r="F496" s="3">
        <f t="shared" si="32"/>
        <v>-5</v>
      </c>
      <c r="G496" s="3">
        <f t="shared" si="33"/>
        <v>5610</v>
      </c>
      <c r="H496" s="3">
        <f t="shared" si="34"/>
        <v>-4815</v>
      </c>
    </row>
    <row r="497" spans="1:8" ht="12.75">
      <c r="A497" s="13">
        <v>38189</v>
      </c>
      <c r="B497" s="1">
        <v>0.583333333333334</v>
      </c>
      <c r="C497" s="7">
        <f t="shared" si="35"/>
        <v>38189.583333333336</v>
      </c>
      <c r="D497" s="3">
        <v>1850</v>
      </c>
      <c r="E497" s="3" t="s">
        <v>147</v>
      </c>
      <c r="F497" s="3">
        <f t="shared" si="32"/>
        <v>-5</v>
      </c>
      <c r="G497" s="3">
        <f t="shared" si="33"/>
        <v>5610</v>
      </c>
      <c r="H497" s="3">
        <f t="shared" si="34"/>
        <v>-4820</v>
      </c>
    </row>
    <row r="498" spans="1:8" ht="12.75">
      <c r="A498" s="13">
        <v>38189</v>
      </c>
      <c r="B498" s="1">
        <v>0.59375</v>
      </c>
      <c r="C498" s="7">
        <f t="shared" si="35"/>
        <v>38189.59375</v>
      </c>
      <c r="D498" s="3">
        <v>1835</v>
      </c>
      <c r="F498" s="3">
        <f t="shared" si="32"/>
        <v>-15</v>
      </c>
      <c r="G498" s="3">
        <f t="shared" si="33"/>
        <v>5610</v>
      </c>
      <c r="H498" s="3">
        <f t="shared" si="34"/>
        <v>-4835</v>
      </c>
    </row>
    <row r="499" spans="1:8" ht="12.75">
      <c r="A499" s="13">
        <v>38189</v>
      </c>
      <c r="B499" s="1">
        <v>0.604166666666667</v>
      </c>
      <c r="C499" s="7">
        <f t="shared" si="35"/>
        <v>38189.604166666664</v>
      </c>
      <c r="D499" s="3">
        <v>1780</v>
      </c>
      <c r="F499" s="3">
        <f t="shared" si="32"/>
        <v>-55</v>
      </c>
      <c r="G499" s="3">
        <f t="shared" si="33"/>
        <v>5610</v>
      </c>
      <c r="H499" s="3">
        <f t="shared" si="34"/>
        <v>-4890</v>
      </c>
    </row>
    <row r="500" spans="1:8" ht="12.75">
      <c r="A500" s="13">
        <v>38189</v>
      </c>
      <c r="B500" s="1">
        <v>0.614583333333334</v>
      </c>
      <c r="C500" s="7">
        <f t="shared" si="35"/>
        <v>38189.614583333336</v>
      </c>
      <c r="D500" s="3">
        <v>1730</v>
      </c>
      <c r="F500" s="3">
        <f t="shared" si="32"/>
        <v>-50</v>
      </c>
      <c r="G500" s="3">
        <f t="shared" si="33"/>
        <v>5610</v>
      </c>
      <c r="H500" s="3">
        <f t="shared" si="34"/>
        <v>-4940</v>
      </c>
    </row>
    <row r="501" spans="1:8" ht="25.5">
      <c r="A501" s="13">
        <v>38189</v>
      </c>
      <c r="B501" s="1">
        <v>0.625</v>
      </c>
      <c r="C501" s="7">
        <f t="shared" si="35"/>
        <v>38189.625</v>
      </c>
      <c r="D501" s="3">
        <v>1730</v>
      </c>
      <c r="E501" s="3" t="s">
        <v>148</v>
      </c>
      <c r="F501" s="3">
        <f t="shared" si="32"/>
        <v>0</v>
      </c>
      <c r="G501" s="3">
        <f t="shared" si="33"/>
        <v>5610</v>
      </c>
      <c r="H501" s="3">
        <f t="shared" si="34"/>
        <v>-4940</v>
      </c>
    </row>
    <row r="502" spans="1:8" ht="12.75">
      <c r="A502" s="13">
        <v>38189</v>
      </c>
      <c r="B502" s="1">
        <v>0.635416666666667</v>
      </c>
      <c r="C502" s="7">
        <f t="shared" si="35"/>
        <v>38189.635416666664</v>
      </c>
      <c r="D502" s="3">
        <v>1725</v>
      </c>
      <c r="F502" s="3">
        <f t="shared" si="32"/>
        <v>-5</v>
      </c>
      <c r="G502" s="3">
        <f t="shared" si="33"/>
        <v>5610</v>
      </c>
      <c r="H502" s="3">
        <f t="shared" si="34"/>
        <v>-4945</v>
      </c>
    </row>
    <row r="503" spans="1:8" ht="12.75">
      <c r="A503" s="13">
        <v>38189</v>
      </c>
      <c r="B503" s="1">
        <v>0.645833333333334</v>
      </c>
      <c r="C503" s="7">
        <f t="shared" si="35"/>
        <v>38189.645833333336</v>
      </c>
      <c r="D503" s="3">
        <v>1725</v>
      </c>
      <c r="F503" s="3">
        <f t="shared" si="32"/>
        <v>0</v>
      </c>
      <c r="G503" s="3">
        <f t="shared" si="33"/>
        <v>5610</v>
      </c>
      <c r="H503" s="3">
        <f t="shared" si="34"/>
        <v>-4945</v>
      </c>
    </row>
    <row r="504" spans="1:8" ht="12.75">
      <c r="A504" s="13">
        <v>38189</v>
      </c>
      <c r="B504" s="1">
        <v>0.65625</v>
      </c>
      <c r="C504" s="7">
        <f t="shared" si="35"/>
        <v>38189.65625</v>
      </c>
      <c r="D504" s="3">
        <v>1715</v>
      </c>
      <c r="E504" s="3" t="s">
        <v>149</v>
      </c>
      <c r="F504" s="3">
        <f t="shared" si="32"/>
        <v>-10</v>
      </c>
      <c r="G504" s="3">
        <f t="shared" si="33"/>
        <v>5610</v>
      </c>
      <c r="H504" s="3">
        <f t="shared" si="34"/>
        <v>-4955</v>
      </c>
    </row>
    <row r="505" spans="1:11" ht="12.75">
      <c r="A505" s="13">
        <v>38189</v>
      </c>
      <c r="B505" s="1">
        <v>0.666666666666667</v>
      </c>
      <c r="C505" s="7">
        <f t="shared" si="35"/>
        <v>38189.666666666664</v>
      </c>
      <c r="D505" s="3">
        <v>1705</v>
      </c>
      <c r="F505" s="3">
        <f t="shared" si="32"/>
        <v>-10</v>
      </c>
      <c r="G505" s="3">
        <f t="shared" si="33"/>
        <v>5610</v>
      </c>
      <c r="H505" s="3">
        <f t="shared" si="34"/>
        <v>-4965</v>
      </c>
      <c r="I505" s="22" t="s">
        <v>182</v>
      </c>
      <c r="J505" s="22"/>
      <c r="K505" s="22"/>
    </row>
    <row r="506" spans="1:11" ht="25.5">
      <c r="A506" s="13">
        <v>38189</v>
      </c>
      <c r="B506" s="1">
        <v>0.677083333333334</v>
      </c>
      <c r="C506" s="7">
        <f t="shared" si="35"/>
        <v>38189.677083333336</v>
      </c>
      <c r="D506" s="3">
        <v>1640</v>
      </c>
      <c r="F506" s="3">
        <f t="shared" si="32"/>
        <v>-65</v>
      </c>
      <c r="G506" s="3">
        <f t="shared" si="33"/>
        <v>5610</v>
      </c>
      <c r="H506" s="3">
        <f t="shared" si="34"/>
        <v>-5030</v>
      </c>
      <c r="I506" s="19" t="s">
        <v>183</v>
      </c>
      <c r="J506" s="19" t="s">
        <v>184</v>
      </c>
      <c r="K506" s="19" t="s">
        <v>185</v>
      </c>
    </row>
    <row r="507" spans="1:11" s="11" customFormat="1" ht="12.75">
      <c r="A507" s="8">
        <v>38189</v>
      </c>
      <c r="B507" s="9">
        <v>0.6875</v>
      </c>
      <c r="C507" s="10">
        <f t="shared" si="35"/>
        <v>38189.6875</v>
      </c>
      <c r="D507" s="11">
        <v>1605</v>
      </c>
      <c r="E507" s="11" t="s">
        <v>142</v>
      </c>
      <c r="F507" s="11">
        <f t="shared" si="32"/>
        <v>-35</v>
      </c>
      <c r="G507" s="11">
        <f t="shared" si="33"/>
        <v>5610</v>
      </c>
      <c r="H507" s="11">
        <f t="shared" si="34"/>
        <v>-5065</v>
      </c>
      <c r="I507" s="20">
        <f>G507-G485</f>
        <v>5</v>
      </c>
      <c r="J507" s="20">
        <f>H507-H485</f>
        <v>-595</v>
      </c>
      <c r="K507" s="20">
        <f>I507-J507</f>
        <v>600</v>
      </c>
    </row>
    <row r="508" spans="1:8" ht="25.5">
      <c r="A508" s="13">
        <v>38190</v>
      </c>
      <c r="B508" s="1">
        <v>0.642361111111111</v>
      </c>
      <c r="C508" s="7">
        <f t="shared" si="35"/>
        <v>38190.64236111111</v>
      </c>
      <c r="D508" s="3">
        <v>1650</v>
      </c>
      <c r="E508" s="3" t="s">
        <v>150</v>
      </c>
      <c r="F508" s="3">
        <f t="shared" si="32"/>
        <v>0</v>
      </c>
      <c r="G508" s="3">
        <f t="shared" si="33"/>
        <v>5610</v>
      </c>
      <c r="H508" s="3">
        <f t="shared" si="34"/>
        <v>-5065</v>
      </c>
    </row>
    <row r="509" spans="1:8" ht="25.5">
      <c r="A509" s="13">
        <v>38190</v>
      </c>
      <c r="B509" s="1">
        <v>0.6458333333333334</v>
      </c>
      <c r="C509" s="7">
        <f t="shared" si="35"/>
        <v>38190.645833333336</v>
      </c>
      <c r="D509" s="3">
        <v>1655</v>
      </c>
      <c r="E509" s="3" t="s">
        <v>152</v>
      </c>
      <c r="F509" s="3">
        <f t="shared" si="32"/>
        <v>5</v>
      </c>
      <c r="G509" s="3">
        <f t="shared" si="33"/>
        <v>5615</v>
      </c>
      <c r="H509" s="3">
        <f t="shared" si="34"/>
        <v>-5065</v>
      </c>
    </row>
    <row r="510" spans="1:8" ht="12.75">
      <c r="A510" s="13">
        <v>38190</v>
      </c>
      <c r="B510" s="1">
        <v>0.65625</v>
      </c>
      <c r="C510" s="7">
        <f t="shared" si="35"/>
        <v>38190.65625</v>
      </c>
      <c r="D510" s="3">
        <v>1710</v>
      </c>
      <c r="E510" s="3" t="s">
        <v>153</v>
      </c>
      <c r="F510" s="3">
        <f t="shared" si="32"/>
        <v>55</v>
      </c>
      <c r="G510" s="3">
        <f t="shared" si="33"/>
        <v>5670</v>
      </c>
      <c r="H510" s="3">
        <f t="shared" si="34"/>
        <v>-5065</v>
      </c>
    </row>
    <row r="511" spans="1:8" ht="12.75">
      <c r="A511" s="13">
        <v>38190</v>
      </c>
      <c r="B511" s="1">
        <v>0.666666666666667</v>
      </c>
      <c r="C511" s="7">
        <f aca="true" t="shared" si="36" ref="C511:C518">A511+B511</f>
        <v>38190.666666666664</v>
      </c>
      <c r="D511" s="3">
        <v>1755</v>
      </c>
      <c r="F511" s="3">
        <f t="shared" si="32"/>
        <v>45</v>
      </c>
      <c r="G511" s="3">
        <f t="shared" si="33"/>
        <v>5715</v>
      </c>
      <c r="H511" s="3">
        <f t="shared" si="34"/>
        <v>-5065</v>
      </c>
    </row>
    <row r="512" spans="1:8" ht="12.75">
      <c r="A512" s="13">
        <v>38190</v>
      </c>
      <c r="B512" s="1">
        <v>0.677083333333333</v>
      </c>
      <c r="C512" s="7">
        <f t="shared" si="36"/>
        <v>38190.677083333336</v>
      </c>
      <c r="D512" s="3">
        <v>1800</v>
      </c>
      <c r="E512" s="3" t="s">
        <v>154</v>
      </c>
      <c r="F512" s="3">
        <f t="shared" si="32"/>
        <v>45</v>
      </c>
      <c r="G512" s="3">
        <f t="shared" si="33"/>
        <v>5760</v>
      </c>
      <c r="H512" s="3">
        <f t="shared" si="34"/>
        <v>-5065</v>
      </c>
    </row>
    <row r="513" spans="1:8" ht="12.75">
      <c r="A513" s="13">
        <v>38190</v>
      </c>
      <c r="B513" s="1">
        <v>0.6875</v>
      </c>
      <c r="C513" s="7">
        <f t="shared" si="36"/>
        <v>38190.6875</v>
      </c>
      <c r="D513" s="3">
        <v>1855</v>
      </c>
      <c r="F513" s="3">
        <f t="shared" si="32"/>
        <v>55</v>
      </c>
      <c r="G513" s="3">
        <f t="shared" si="33"/>
        <v>5815</v>
      </c>
      <c r="H513" s="3">
        <f t="shared" si="34"/>
        <v>-5065</v>
      </c>
    </row>
    <row r="514" spans="1:11" ht="12.75">
      <c r="A514" s="13">
        <v>38190</v>
      </c>
      <c r="B514" s="1">
        <v>0.697916666666667</v>
      </c>
      <c r="C514" s="7">
        <f t="shared" si="36"/>
        <v>38190.697916666664</v>
      </c>
      <c r="D514" s="3">
        <v>1865</v>
      </c>
      <c r="F514" s="3">
        <f t="shared" si="32"/>
        <v>10</v>
      </c>
      <c r="G514" s="3">
        <f t="shared" si="33"/>
        <v>5825</v>
      </c>
      <c r="H514" s="3">
        <f t="shared" si="34"/>
        <v>-5065</v>
      </c>
      <c r="I514" s="22" t="s">
        <v>182</v>
      </c>
      <c r="J514" s="22"/>
      <c r="K514" s="22"/>
    </row>
    <row r="515" spans="1:11" ht="25.5">
      <c r="A515" s="13">
        <v>38190</v>
      </c>
      <c r="B515" s="1">
        <v>0.708333333333333</v>
      </c>
      <c r="C515" s="7">
        <f t="shared" si="36"/>
        <v>38190.708333333336</v>
      </c>
      <c r="D515" s="3">
        <v>1915</v>
      </c>
      <c r="E515" s="3" t="s">
        <v>155</v>
      </c>
      <c r="F515" s="3">
        <f t="shared" si="32"/>
        <v>50</v>
      </c>
      <c r="G515" s="3">
        <f t="shared" si="33"/>
        <v>5875</v>
      </c>
      <c r="H515" s="3">
        <f t="shared" si="34"/>
        <v>-5065</v>
      </c>
      <c r="I515" s="19" t="s">
        <v>183</v>
      </c>
      <c r="J515" s="19" t="s">
        <v>184</v>
      </c>
      <c r="K515" s="19" t="s">
        <v>185</v>
      </c>
    </row>
    <row r="516" spans="1:11" s="11" customFormat="1" ht="25.5">
      <c r="A516" s="8">
        <v>38190</v>
      </c>
      <c r="B516" s="9">
        <v>0.71875</v>
      </c>
      <c r="C516" s="10">
        <f t="shared" si="36"/>
        <v>38190.71875</v>
      </c>
      <c r="D516" s="11">
        <v>1970</v>
      </c>
      <c r="E516" s="11" t="s">
        <v>151</v>
      </c>
      <c r="F516" s="11">
        <f t="shared" si="32"/>
        <v>55</v>
      </c>
      <c r="G516" s="11">
        <f t="shared" si="33"/>
        <v>5930</v>
      </c>
      <c r="H516" s="11">
        <f t="shared" si="34"/>
        <v>-5065</v>
      </c>
      <c r="I516" s="20">
        <f>G516-G508</f>
        <v>320</v>
      </c>
      <c r="J516" s="20">
        <f>H516-H508</f>
        <v>0</v>
      </c>
      <c r="K516" s="20">
        <f>I516-J516</f>
        <v>320</v>
      </c>
    </row>
    <row r="517" spans="1:8" ht="25.5">
      <c r="A517" s="13">
        <v>38191</v>
      </c>
      <c r="B517" s="1">
        <v>0.3958333333333333</v>
      </c>
      <c r="C517" s="7">
        <f t="shared" si="36"/>
        <v>38191.395833333336</v>
      </c>
      <c r="D517" s="3">
        <v>1930</v>
      </c>
      <c r="E517" s="3" t="s">
        <v>151</v>
      </c>
      <c r="F517" s="3">
        <f aca="true" t="shared" si="37" ref="F517:F580">IF(A517=A516,D517-D516,0)</f>
        <v>0</v>
      </c>
      <c r="G517" s="3">
        <f aca="true" t="shared" si="38" ref="G517:G580">IF($F517&gt;0,G516+$F517,G516)</f>
        <v>5930</v>
      </c>
      <c r="H517" s="3">
        <f aca="true" t="shared" si="39" ref="H517:H580">IF($F517&lt;0,H516+$F517,H516)</f>
        <v>-5065</v>
      </c>
    </row>
    <row r="518" spans="1:8" ht="12.75">
      <c r="A518" s="13">
        <v>38191</v>
      </c>
      <c r="B518" s="1">
        <v>0.40625</v>
      </c>
      <c r="C518" s="7">
        <f t="shared" si="36"/>
        <v>38191.40625</v>
      </c>
      <c r="D518" s="3">
        <v>1960</v>
      </c>
      <c r="F518" s="3">
        <f t="shared" si="37"/>
        <v>30</v>
      </c>
      <c r="G518" s="3">
        <f t="shared" si="38"/>
        <v>5960</v>
      </c>
      <c r="H518" s="3">
        <f t="shared" si="39"/>
        <v>-5065</v>
      </c>
    </row>
    <row r="519" spans="1:8" ht="12.75">
      <c r="A519" s="13">
        <v>38191</v>
      </c>
      <c r="B519" s="1">
        <v>0.416666666666667</v>
      </c>
      <c r="C519" s="7">
        <f aca="true" t="shared" si="40" ref="C519:C555">A519+B519</f>
        <v>38191.416666666664</v>
      </c>
      <c r="D519" s="3">
        <v>1995</v>
      </c>
      <c r="F519" s="3">
        <f t="shared" si="37"/>
        <v>35</v>
      </c>
      <c r="G519" s="3">
        <f t="shared" si="38"/>
        <v>5995</v>
      </c>
      <c r="H519" s="3">
        <f t="shared" si="39"/>
        <v>-5065</v>
      </c>
    </row>
    <row r="520" spans="1:8" ht="12.75">
      <c r="A520" s="13">
        <v>38191</v>
      </c>
      <c r="B520" s="1">
        <v>0.427083333333333</v>
      </c>
      <c r="C520" s="7">
        <f t="shared" si="40"/>
        <v>38191.427083333336</v>
      </c>
      <c r="D520" s="3">
        <v>2010</v>
      </c>
      <c r="F520" s="3">
        <f t="shared" si="37"/>
        <v>15</v>
      </c>
      <c r="G520" s="3">
        <f t="shared" si="38"/>
        <v>6010</v>
      </c>
      <c r="H520" s="3">
        <f t="shared" si="39"/>
        <v>-5065</v>
      </c>
    </row>
    <row r="521" spans="1:8" ht="12.75">
      <c r="A521" s="13">
        <v>38191</v>
      </c>
      <c r="B521" s="1">
        <v>0.4375</v>
      </c>
      <c r="C521" s="7">
        <f t="shared" si="40"/>
        <v>38191.4375</v>
      </c>
      <c r="D521" s="3">
        <v>2015</v>
      </c>
      <c r="F521" s="3">
        <f t="shared" si="37"/>
        <v>5</v>
      </c>
      <c r="G521" s="3">
        <f t="shared" si="38"/>
        <v>6015</v>
      </c>
      <c r="H521" s="3">
        <f t="shared" si="39"/>
        <v>-5065</v>
      </c>
    </row>
    <row r="522" spans="1:8" ht="12.75">
      <c r="A522" s="13">
        <v>38191</v>
      </c>
      <c r="B522" s="1">
        <v>0.447916666666667</v>
      </c>
      <c r="C522" s="7">
        <f t="shared" si="40"/>
        <v>38191.447916666664</v>
      </c>
      <c r="D522" s="3">
        <v>2065</v>
      </c>
      <c r="F522" s="3">
        <f t="shared" si="37"/>
        <v>50</v>
      </c>
      <c r="G522" s="3">
        <f t="shared" si="38"/>
        <v>6065</v>
      </c>
      <c r="H522" s="3">
        <f t="shared" si="39"/>
        <v>-5065</v>
      </c>
    </row>
    <row r="523" spans="1:8" ht="12.75">
      <c r="A523" s="13">
        <v>38191</v>
      </c>
      <c r="B523" s="1">
        <v>0.458333333333333</v>
      </c>
      <c r="C523" s="7">
        <f t="shared" si="40"/>
        <v>38191.458333333336</v>
      </c>
      <c r="D523" s="3">
        <v>2105</v>
      </c>
      <c r="F523" s="3">
        <f t="shared" si="37"/>
        <v>40</v>
      </c>
      <c r="G523" s="3">
        <f t="shared" si="38"/>
        <v>6105</v>
      </c>
      <c r="H523" s="3">
        <f t="shared" si="39"/>
        <v>-5065</v>
      </c>
    </row>
    <row r="524" spans="1:8" ht="12.75">
      <c r="A524" s="13">
        <v>38191</v>
      </c>
      <c r="B524" s="1">
        <v>0.46875</v>
      </c>
      <c r="C524" s="7">
        <f t="shared" si="40"/>
        <v>38191.46875</v>
      </c>
      <c r="D524" s="3">
        <v>2120</v>
      </c>
      <c r="F524" s="3">
        <f t="shared" si="37"/>
        <v>15</v>
      </c>
      <c r="G524" s="3">
        <f t="shared" si="38"/>
        <v>6120</v>
      </c>
      <c r="H524" s="3">
        <f t="shared" si="39"/>
        <v>-5065</v>
      </c>
    </row>
    <row r="525" spans="1:8" ht="12.75">
      <c r="A525" s="13">
        <v>38191</v>
      </c>
      <c r="B525" s="1">
        <v>0.479166666666667</v>
      </c>
      <c r="C525" s="7">
        <f t="shared" si="40"/>
        <v>38191.479166666664</v>
      </c>
      <c r="D525" s="3">
        <v>2140</v>
      </c>
      <c r="F525" s="3">
        <f t="shared" si="37"/>
        <v>20</v>
      </c>
      <c r="G525" s="3">
        <f t="shared" si="38"/>
        <v>6140</v>
      </c>
      <c r="H525" s="3">
        <f t="shared" si="39"/>
        <v>-5065</v>
      </c>
    </row>
    <row r="526" spans="1:8" ht="12.75">
      <c r="A526" s="13">
        <v>38191</v>
      </c>
      <c r="B526" s="1">
        <v>0.489583333333333</v>
      </c>
      <c r="C526" s="7">
        <f t="shared" si="40"/>
        <v>38191.489583333336</v>
      </c>
      <c r="D526" s="3">
        <v>2175</v>
      </c>
      <c r="F526" s="3">
        <f t="shared" si="37"/>
        <v>35</v>
      </c>
      <c r="G526" s="3">
        <f t="shared" si="38"/>
        <v>6175</v>
      </c>
      <c r="H526" s="3">
        <f t="shared" si="39"/>
        <v>-5065</v>
      </c>
    </row>
    <row r="527" spans="1:8" ht="12.75">
      <c r="A527" s="13">
        <v>38191</v>
      </c>
      <c r="B527" s="1">
        <v>0.5</v>
      </c>
      <c r="C527" s="7">
        <f t="shared" si="40"/>
        <v>38191.5</v>
      </c>
      <c r="D527" s="3">
        <v>2210</v>
      </c>
      <c r="F527" s="3">
        <f t="shared" si="37"/>
        <v>35</v>
      </c>
      <c r="G527" s="3">
        <f t="shared" si="38"/>
        <v>6210</v>
      </c>
      <c r="H527" s="3">
        <f t="shared" si="39"/>
        <v>-5065</v>
      </c>
    </row>
    <row r="528" spans="1:8" ht="12.75">
      <c r="A528" s="13">
        <v>38191</v>
      </c>
      <c r="B528" s="1">
        <v>0.510416666666667</v>
      </c>
      <c r="C528" s="7">
        <f t="shared" si="40"/>
        <v>38191.510416666664</v>
      </c>
      <c r="D528" s="3">
        <v>2250</v>
      </c>
      <c r="E528" s="3" t="s">
        <v>156</v>
      </c>
      <c r="F528" s="3">
        <f t="shared" si="37"/>
        <v>40</v>
      </c>
      <c r="G528" s="3">
        <f t="shared" si="38"/>
        <v>6250</v>
      </c>
      <c r="H528" s="3">
        <f t="shared" si="39"/>
        <v>-5065</v>
      </c>
    </row>
    <row r="529" spans="1:8" ht="12.75">
      <c r="A529" s="13">
        <v>38191</v>
      </c>
      <c r="B529" s="1">
        <v>0.520833333333333</v>
      </c>
      <c r="C529" s="7">
        <f t="shared" si="40"/>
        <v>38191.520833333336</v>
      </c>
      <c r="D529" s="3">
        <v>2245</v>
      </c>
      <c r="F529" s="3">
        <f t="shared" si="37"/>
        <v>-5</v>
      </c>
      <c r="G529" s="3">
        <f t="shared" si="38"/>
        <v>6250</v>
      </c>
      <c r="H529" s="3">
        <f t="shared" si="39"/>
        <v>-5070</v>
      </c>
    </row>
    <row r="530" spans="1:8" ht="12.75">
      <c r="A530" s="13">
        <v>38191</v>
      </c>
      <c r="B530" s="1">
        <v>0.53125</v>
      </c>
      <c r="C530" s="7">
        <f t="shared" si="40"/>
        <v>38191.53125</v>
      </c>
      <c r="D530" s="3">
        <v>2240</v>
      </c>
      <c r="E530" s="3" t="s">
        <v>157</v>
      </c>
      <c r="F530" s="3">
        <f t="shared" si="37"/>
        <v>-5</v>
      </c>
      <c r="G530" s="3">
        <f t="shared" si="38"/>
        <v>6250</v>
      </c>
      <c r="H530" s="3">
        <f t="shared" si="39"/>
        <v>-5075</v>
      </c>
    </row>
    <row r="531" spans="1:8" ht="12.75">
      <c r="A531" s="13">
        <v>38191</v>
      </c>
      <c r="B531" s="1">
        <v>0.541666666666667</v>
      </c>
      <c r="C531" s="7">
        <f t="shared" si="40"/>
        <v>38191.541666666664</v>
      </c>
      <c r="D531" s="3">
        <v>2240</v>
      </c>
      <c r="F531" s="3">
        <f t="shared" si="37"/>
        <v>0</v>
      </c>
      <c r="G531" s="3">
        <f t="shared" si="38"/>
        <v>6250</v>
      </c>
      <c r="H531" s="3">
        <f t="shared" si="39"/>
        <v>-5075</v>
      </c>
    </row>
    <row r="532" spans="1:8" ht="12.75">
      <c r="A532" s="13">
        <v>38191</v>
      </c>
      <c r="B532" s="1">
        <v>0.552083333333333</v>
      </c>
      <c r="C532" s="7">
        <f t="shared" si="40"/>
        <v>38191.552083333336</v>
      </c>
      <c r="D532" s="3">
        <v>2215</v>
      </c>
      <c r="F532" s="3">
        <f t="shared" si="37"/>
        <v>-25</v>
      </c>
      <c r="G532" s="3">
        <f t="shared" si="38"/>
        <v>6250</v>
      </c>
      <c r="H532" s="3">
        <f t="shared" si="39"/>
        <v>-5100</v>
      </c>
    </row>
    <row r="533" spans="1:8" ht="12.75">
      <c r="A533" s="13">
        <v>38191</v>
      </c>
      <c r="B533" s="1">
        <v>0.5625</v>
      </c>
      <c r="C533" s="7">
        <f t="shared" si="40"/>
        <v>38191.5625</v>
      </c>
      <c r="D533" s="3">
        <v>2195</v>
      </c>
      <c r="F533" s="3">
        <f t="shared" si="37"/>
        <v>-20</v>
      </c>
      <c r="G533" s="3">
        <f t="shared" si="38"/>
        <v>6250</v>
      </c>
      <c r="H533" s="3">
        <f t="shared" si="39"/>
        <v>-5120</v>
      </c>
    </row>
    <row r="534" spans="1:8" ht="12.75">
      <c r="A534" s="13">
        <v>38191</v>
      </c>
      <c r="B534" s="1">
        <v>0.572916666666667</v>
      </c>
      <c r="C534" s="7">
        <f t="shared" si="40"/>
        <v>38191.572916666664</v>
      </c>
      <c r="D534" s="3">
        <v>2170</v>
      </c>
      <c r="F534" s="3">
        <f t="shared" si="37"/>
        <v>-25</v>
      </c>
      <c r="G534" s="3">
        <f t="shared" si="38"/>
        <v>6250</v>
      </c>
      <c r="H534" s="3">
        <f t="shared" si="39"/>
        <v>-5145</v>
      </c>
    </row>
    <row r="535" spans="1:8" ht="12.75">
      <c r="A535" s="13">
        <v>38191</v>
      </c>
      <c r="B535" s="1">
        <v>0.583333333333333</v>
      </c>
      <c r="C535" s="7">
        <f t="shared" si="40"/>
        <v>38191.583333333336</v>
      </c>
      <c r="D535" s="3">
        <v>2110</v>
      </c>
      <c r="F535" s="3">
        <f t="shared" si="37"/>
        <v>-60</v>
      </c>
      <c r="G535" s="3">
        <f t="shared" si="38"/>
        <v>6250</v>
      </c>
      <c r="H535" s="3">
        <f t="shared" si="39"/>
        <v>-5205</v>
      </c>
    </row>
    <row r="536" spans="1:8" ht="12.75">
      <c r="A536" s="13">
        <v>38191</v>
      </c>
      <c r="B536" s="1">
        <v>0.59375</v>
      </c>
      <c r="C536" s="7">
        <f t="shared" si="40"/>
        <v>38191.59375</v>
      </c>
      <c r="D536" s="3">
        <v>2095</v>
      </c>
      <c r="F536" s="3">
        <f t="shared" si="37"/>
        <v>-15</v>
      </c>
      <c r="G536" s="3">
        <f t="shared" si="38"/>
        <v>6250</v>
      </c>
      <c r="H536" s="3">
        <f t="shared" si="39"/>
        <v>-5220</v>
      </c>
    </row>
    <row r="537" spans="1:8" ht="12.75">
      <c r="A537" s="13">
        <v>38191</v>
      </c>
      <c r="B537" s="1">
        <v>0.604166666666667</v>
      </c>
      <c r="C537" s="7">
        <f t="shared" si="40"/>
        <v>38191.604166666664</v>
      </c>
      <c r="D537" s="3">
        <v>2030</v>
      </c>
      <c r="F537" s="3">
        <f t="shared" si="37"/>
        <v>-65</v>
      </c>
      <c r="G537" s="3">
        <f t="shared" si="38"/>
        <v>6250</v>
      </c>
      <c r="H537" s="3">
        <f t="shared" si="39"/>
        <v>-5285</v>
      </c>
    </row>
    <row r="538" spans="1:8" ht="12.75">
      <c r="A538" s="13">
        <v>38191</v>
      </c>
      <c r="B538" s="1">
        <v>0.614583333333333</v>
      </c>
      <c r="C538" s="7">
        <f t="shared" si="40"/>
        <v>38191.614583333336</v>
      </c>
      <c r="D538" s="3">
        <v>1995</v>
      </c>
      <c r="F538" s="3">
        <f t="shared" si="37"/>
        <v>-35</v>
      </c>
      <c r="G538" s="3">
        <f t="shared" si="38"/>
        <v>6250</v>
      </c>
      <c r="H538" s="3">
        <f t="shared" si="39"/>
        <v>-5320</v>
      </c>
    </row>
    <row r="539" spans="1:8" ht="12.75">
      <c r="A539" s="13">
        <v>38191</v>
      </c>
      <c r="B539" s="1">
        <v>0.625</v>
      </c>
      <c r="C539" s="7">
        <f t="shared" si="40"/>
        <v>38191.625</v>
      </c>
      <c r="D539" s="3">
        <v>1990</v>
      </c>
      <c r="F539" s="3">
        <f t="shared" si="37"/>
        <v>-5</v>
      </c>
      <c r="G539" s="3">
        <f t="shared" si="38"/>
        <v>6250</v>
      </c>
      <c r="H539" s="3">
        <f t="shared" si="39"/>
        <v>-5325</v>
      </c>
    </row>
    <row r="540" spans="1:8" ht="12.75">
      <c r="A540" s="13">
        <v>38191</v>
      </c>
      <c r="B540" s="1">
        <v>0.635416666666667</v>
      </c>
      <c r="C540" s="7">
        <f t="shared" si="40"/>
        <v>38191.635416666664</v>
      </c>
      <c r="D540" s="3">
        <v>1960</v>
      </c>
      <c r="F540" s="3">
        <f t="shared" si="37"/>
        <v>-30</v>
      </c>
      <c r="G540" s="3">
        <f t="shared" si="38"/>
        <v>6250</v>
      </c>
      <c r="H540" s="3">
        <f t="shared" si="39"/>
        <v>-5355</v>
      </c>
    </row>
    <row r="541" spans="1:8" ht="12.75">
      <c r="A541" s="13">
        <v>38191</v>
      </c>
      <c r="B541" s="1">
        <v>0.645833333333333</v>
      </c>
      <c r="C541" s="7">
        <f t="shared" si="40"/>
        <v>38191.645833333336</v>
      </c>
      <c r="D541" s="3">
        <v>1910</v>
      </c>
      <c r="F541" s="3">
        <f t="shared" si="37"/>
        <v>-50</v>
      </c>
      <c r="G541" s="3">
        <f t="shared" si="38"/>
        <v>6250</v>
      </c>
      <c r="H541" s="3">
        <f t="shared" si="39"/>
        <v>-5405</v>
      </c>
    </row>
    <row r="542" spans="1:8" ht="12.75">
      <c r="A542" s="13">
        <v>38191</v>
      </c>
      <c r="B542" s="1">
        <v>0.65625</v>
      </c>
      <c r="C542" s="7">
        <f t="shared" si="40"/>
        <v>38191.65625</v>
      </c>
      <c r="D542" s="3">
        <v>1890</v>
      </c>
      <c r="E542" s="3" t="s">
        <v>158</v>
      </c>
      <c r="F542" s="3">
        <f t="shared" si="37"/>
        <v>-20</v>
      </c>
      <c r="G542" s="3">
        <f t="shared" si="38"/>
        <v>6250</v>
      </c>
      <c r="H542" s="3">
        <f t="shared" si="39"/>
        <v>-5425</v>
      </c>
    </row>
    <row r="543" spans="1:8" ht="12.75">
      <c r="A543" s="13">
        <v>38191</v>
      </c>
      <c r="B543" s="1">
        <v>0.666666666666667</v>
      </c>
      <c r="C543" s="7">
        <f t="shared" si="40"/>
        <v>38191.666666666664</v>
      </c>
      <c r="D543" s="3">
        <v>1860</v>
      </c>
      <c r="F543" s="3">
        <f t="shared" si="37"/>
        <v>-30</v>
      </c>
      <c r="G543" s="3">
        <f t="shared" si="38"/>
        <v>6250</v>
      </c>
      <c r="H543" s="3">
        <f t="shared" si="39"/>
        <v>-5455</v>
      </c>
    </row>
    <row r="544" spans="1:8" ht="12.75">
      <c r="A544" s="13">
        <v>38191</v>
      </c>
      <c r="B544" s="1">
        <v>0.677083333333333</v>
      </c>
      <c r="C544" s="7">
        <f t="shared" si="40"/>
        <v>38191.677083333336</v>
      </c>
      <c r="D544" s="3">
        <v>1805</v>
      </c>
      <c r="E544" s="3" t="s">
        <v>159</v>
      </c>
      <c r="F544" s="3">
        <f t="shared" si="37"/>
        <v>-55</v>
      </c>
      <c r="G544" s="3">
        <f t="shared" si="38"/>
        <v>6250</v>
      </c>
      <c r="H544" s="3">
        <f t="shared" si="39"/>
        <v>-5510</v>
      </c>
    </row>
    <row r="545" spans="1:8" ht="12.75">
      <c r="A545" s="13">
        <v>38191</v>
      </c>
      <c r="B545" s="1">
        <v>0.6875</v>
      </c>
      <c r="C545" s="7">
        <f t="shared" si="40"/>
        <v>38191.6875</v>
      </c>
      <c r="D545" s="3">
        <v>1800</v>
      </c>
      <c r="E545" s="3" t="s">
        <v>162</v>
      </c>
      <c r="F545" s="3">
        <f t="shared" si="37"/>
        <v>-5</v>
      </c>
      <c r="G545" s="3">
        <f t="shared" si="38"/>
        <v>6250</v>
      </c>
      <c r="H545" s="3">
        <f t="shared" si="39"/>
        <v>-5515</v>
      </c>
    </row>
    <row r="546" spans="1:8" ht="12.75">
      <c r="A546" s="13">
        <v>38191</v>
      </c>
      <c r="B546" s="1">
        <v>0.697916666666667</v>
      </c>
      <c r="C546" s="7">
        <f t="shared" si="40"/>
        <v>38191.697916666664</v>
      </c>
      <c r="D546" s="3">
        <v>1795</v>
      </c>
      <c r="F546" s="3">
        <f t="shared" si="37"/>
        <v>-5</v>
      </c>
      <c r="G546" s="3">
        <f t="shared" si="38"/>
        <v>6250</v>
      </c>
      <c r="H546" s="3">
        <f t="shared" si="39"/>
        <v>-5520</v>
      </c>
    </row>
    <row r="547" spans="1:8" ht="12.75">
      <c r="A547" s="13">
        <v>38191</v>
      </c>
      <c r="B547" s="1">
        <v>0.708333333333334</v>
      </c>
      <c r="C547" s="7">
        <f t="shared" si="40"/>
        <v>38191.708333333336</v>
      </c>
      <c r="D547" s="3">
        <v>1760</v>
      </c>
      <c r="F547" s="3">
        <f t="shared" si="37"/>
        <v>-35</v>
      </c>
      <c r="G547" s="3">
        <f t="shared" si="38"/>
        <v>6250</v>
      </c>
      <c r="H547" s="3">
        <f t="shared" si="39"/>
        <v>-5555</v>
      </c>
    </row>
    <row r="548" spans="1:8" ht="12.75">
      <c r="A548" s="13">
        <v>38191</v>
      </c>
      <c r="B548" s="1">
        <v>0.71875</v>
      </c>
      <c r="C548" s="7">
        <f t="shared" si="40"/>
        <v>38191.71875</v>
      </c>
      <c r="D548" s="3">
        <v>1745</v>
      </c>
      <c r="E548" s="3" t="s">
        <v>163</v>
      </c>
      <c r="F548" s="3">
        <f t="shared" si="37"/>
        <v>-15</v>
      </c>
      <c r="G548" s="3">
        <f t="shared" si="38"/>
        <v>6250</v>
      </c>
      <c r="H548" s="3">
        <f t="shared" si="39"/>
        <v>-5570</v>
      </c>
    </row>
    <row r="549" spans="1:8" ht="12.75">
      <c r="A549" s="13">
        <v>38191</v>
      </c>
      <c r="B549" s="1">
        <v>0.729166666666667</v>
      </c>
      <c r="C549" s="7">
        <f t="shared" si="40"/>
        <v>38191.729166666664</v>
      </c>
      <c r="D549" s="3">
        <v>1745</v>
      </c>
      <c r="F549" s="3">
        <f t="shared" si="37"/>
        <v>0</v>
      </c>
      <c r="G549" s="3">
        <f t="shared" si="38"/>
        <v>6250</v>
      </c>
      <c r="H549" s="3">
        <f t="shared" si="39"/>
        <v>-5570</v>
      </c>
    </row>
    <row r="550" spans="1:8" ht="12.75">
      <c r="A550" s="13">
        <v>38191</v>
      </c>
      <c r="B550" s="1">
        <v>0.739583333333334</v>
      </c>
      <c r="C550" s="7">
        <f t="shared" si="40"/>
        <v>38191.739583333336</v>
      </c>
      <c r="D550" s="3">
        <v>1745</v>
      </c>
      <c r="E550" s="3" t="s">
        <v>160</v>
      </c>
      <c r="F550" s="3">
        <f t="shared" si="37"/>
        <v>0</v>
      </c>
      <c r="G550" s="3">
        <f t="shared" si="38"/>
        <v>6250</v>
      </c>
      <c r="H550" s="3">
        <f t="shared" si="39"/>
        <v>-5570</v>
      </c>
    </row>
    <row r="551" spans="1:8" ht="12.75">
      <c r="A551" s="13">
        <v>38191</v>
      </c>
      <c r="B551" s="1">
        <v>0.75</v>
      </c>
      <c r="C551" s="7">
        <f t="shared" si="40"/>
        <v>38191.75</v>
      </c>
      <c r="D551" s="3">
        <v>1735</v>
      </c>
      <c r="F551" s="3">
        <f t="shared" si="37"/>
        <v>-10</v>
      </c>
      <c r="G551" s="3">
        <f t="shared" si="38"/>
        <v>6250</v>
      </c>
      <c r="H551" s="3">
        <f t="shared" si="39"/>
        <v>-5580</v>
      </c>
    </row>
    <row r="552" spans="1:8" ht="12.75">
      <c r="A552" s="13">
        <v>38191</v>
      </c>
      <c r="B552" s="1">
        <v>0.760416666666667</v>
      </c>
      <c r="C552" s="7">
        <f t="shared" si="40"/>
        <v>38191.760416666664</v>
      </c>
      <c r="D552" s="3">
        <v>1695</v>
      </c>
      <c r="F552" s="3">
        <f t="shared" si="37"/>
        <v>-40</v>
      </c>
      <c r="G552" s="3">
        <f t="shared" si="38"/>
        <v>6250</v>
      </c>
      <c r="H552" s="3">
        <f t="shared" si="39"/>
        <v>-5620</v>
      </c>
    </row>
    <row r="553" spans="1:8" ht="12.75">
      <c r="A553" s="13">
        <v>38191</v>
      </c>
      <c r="B553" s="1">
        <v>0.770833333333334</v>
      </c>
      <c r="C553" s="7">
        <f t="shared" si="40"/>
        <v>38191.770833333336</v>
      </c>
      <c r="D553" s="3">
        <v>1685</v>
      </c>
      <c r="F553" s="3">
        <f t="shared" si="37"/>
        <v>-10</v>
      </c>
      <c r="G553" s="3">
        <f t="shared" si="38"/>
        <v>6250</v>
      </c>
      <c r="H553" s="3">
        <f t="shared" si="39"/>
        <v>-5630</v>
      </c>
    </row>
    <row r="554" spans="1:8" ht="12.75">
      <c r="A554" s="13">
        <v>38191</v>
      </c>
      <c r="B554" s="1">
        <v>0.78125</v>
      </c>
      <c r="C554" s="7">
        <f t="shared" si="40"/>
        <v>38191.78125</v>
      </c>
      <c r="D554" s="3">
        <v>1685</v>
      </c>
      <c r="F554" s="3">
        <f t="shared" si="37"/>
        <v>0</v>
      </c>
      <c r="G554" s="3">
        <f t="shared" si="38"/>
        <v>6250</v>
      </c>
      <c r="H554" s="3">
        <f t="shared" si="39"/>
        <v>-5630</v>
      </c>
    </row>
    <row r="555" spans="1:8" ht="12.75">
      <c r="A555" s="13">
        <v>38191</v>
      </c>
      <c r="B555" s="1">
        <v>0.791666666666667</v>
      </c>
      <c r="C555" s="7">
        <f t="shared" si="40"/>
        <v>38191.791666666664</v>
      </c>
      <c r="D555" s="3">
        <v>1685</v>
      </c>
      <c r="F555" s="3">
        <f t="shared" si="37"/>
        <v>0</v>
      </c>
      <c r="G555" s="3">
        <f t="shared" si="38"/>
        <v>6250</v>
      </c>
      <c r="H555" s="3">
        <f t="shared" si="39"/>
        <v>-5630</v>
      </c>
    </row>
    <row r="556" spans="1:8" ht="12.75">
      <c r="A556" s="13">
        <v>38191</v>
      </c>
      <c r="B556" s="1">
        <v>0.802083333333334</v>
      </c>
      <c r="C556" s="7">
        <f aca="true" t="shared" si="41" ref="C556:C565">A556+B556</f>
        <v>38191.802083333336</v>
      </c>
      <c r="D556" s="3">
        <v>1675</v>
      </c>
      <c r="F556" s="3">
        <f t="shared" si="37"/>
        <v>-10</v>
      </c>
      <c r="G556" s="3">
        <f t="shared" si="38"/>
        <v>6250</v>
      </c>
      <c r="H556" s="3">
        <f t="shared" si="39"/>
        <v>-5640</v>
      </c>
    </row>
    <row r="557" spans="1:8" ht="12.75">
      <c r="A557" s="13">
        <v>38191</v>
      </c>
      <c r="B557" s="1">
        <v>0.812500000000001</v>
      </c>
      <c r="C557" s="7">
        <f t="shared" si="41"/>
        <v>38191.8125</v>
      </c>
      <c r="D557" s="3">
        <v>1640</v>
      </c>
      <c r="F557" s="3">
        <f t="shared" si="37"/>
        <v>-35</v>
      </c>
      <c r="G557" s="3">
        <f t="shared" si="38"/>
        <v>6250</v>
      </c>
      <c r="H557" s="3">
        <f t="shared" si="39"/>
        <v>-5675</v>
      </c>
    </row>
    <row r="558" spans="1:8" ht="12.75">
      <c r="A558" s="13">
        <v>38191</v>
      </c>
      <c r="B558" s="1">
        <v>0.822916666666668</v>
      </c>
      <c r="C558" s="7">
        <f t="shared" si="41"/>
        <v>38191.822916666664</v>
      </c>
      <c r="D558" s="3">
        <v>1610</v>
      </c>
      <c r="F558" s="3">
        <f t="shared" si="37"/>
        <v>-30</v>
      </c>
      <c r="G558" s="3">
        <f t="shared" si="38"/>
        <v>6250</v>
      </c>
      <c r="H558" s="3">
        <f t="shared" si="39"/>
        <v>-5705</v>
      </c>
    </row>
    <row r="559" spans="1:8" ht="12.75">
      <c r="A559" s="13">
        <v>38191</v>
      </c>
      <c r="B559" s="1">
        <v>0.833333333333335</v>
      </c>
      <c r="C559" s="7">
        <f t="shared" si="41"/>
        <v>38191.833333333336</v>
      </c>
      <c r="D559" s="3">
        <v>1595</v>
      </c>
      <c r="F559" s="3">
        <f t="shared" si="37"/>
        <v>-15</v>
      </c>
      <c r="G559" s="3">
        <f t="shared" si="38"/>
        <v>6250</v>
      </c>
      <c r="H559" s="3">
        <f t="shared" si="39"/>
        <v>-5720</v>
      </c>
    </row>
    <row r="560" spans="1:11" ht="12.75">
      <c r="A560" s="13">
        <v>38191</v>
      </c>
      <c r="B560" s="1">
        <v>0.843750000000002</v>
      </c>
      <c r="C560" s="7">
        <f t="shared" si="41"/>
        <v>38191.84375</v>
      </c>
      <c r="D560" s="3">
        <v>1575</v>
      </c>
      <c r="F560" s="3">
        <f t="shared" si="37"/>
        <v>-20</v>
      </c>
      <c r="G560" s="3">
        <f t="shared" si="38"/>
        <v>6250</v>
      </c>
      <c r="H560" s="3">
        <f t="shared" si="39"/>
        <v>-5740</v>
      </c>
      <c r="I560" s="22" t="s">
        <v>182</v>
      </c>
      <c r="J560" s="22"/>
      <c r="K560" s="22"/>
    </row>
    <row r="561" spans="1:11" ht="25.5">
      <c r="A561" s="13">
        <v>38191</v>
      </c>
      <c r="B561" s="1">
        <v>0.854166666666669</v>
      </c>
      <c r="C561" s="7">
        <f t="shared" si="41"/>
        <v>38191.854166666664</v>
      </c>
      <c r="D561" s="3">
        <v>1565</v>
      </c>
      <c r="F561" s="3">
        <f t="shared" si="37"/>
        <v>-10</v>
      </c>
      <c r="G561" s="3">
        <f t="shared" si="38"/>
        <v>6250</v>
      </c>
      <c r="H561" s="3">
        <f t="shared" si="39"/>
        <v>-5750</v>
      </c>
      <c r="I561" s="19" t="s">
        <v>183</v>
      </c>
      <c r="J561" s="19" t="s">
        <v>184</v>
      </c>
      <c r="K561" s="19" t="s">
        <v>185</v>
      </c>
    </row>
    <row r="562" spans="1:11" s="11" customFormat="1" ht="12.75">
      <c r="A562" s="8">
        <v>38191</v>
      </c>
      <c r="B562" s="9">
        <v>0.864583333333336</v>
      </c>
      <c r="C562" s="10">
        <f t="shared" si="41"/>
        <v>38191.864583333336</v>
      </c>
      <c r="D562" s="11">
        <v>1570</v>
      </c>
      <c r="E562" s="11" t="s">
        <v>161</v>
      </c>
      <c r="F562" s="11">
        <f t="shared" si="37"/>
        <v>5</v>
      </c>
      <c r="G562" s="11">
        <f t="shared" si="38"/>
        <v>6255</v>
      </c>
      <c r="H562" s="11">
        <f t="shared" si="39"/>
        <v>-5750</v>
      </c>
      <c r="I562" s="20">
        <f>G562-G517</f>
        <v>325</v>
      </c>
      <c r="J562" s="20">
        <f>H562-H517</f>
        <v>-685</v>
      </c>
      <c r="K562" s="20">
        <f>I562-J562</f>
        <v>1010</v>
      </c>
    </row>
    <row r="563" spans="1:8" ht="12.75">
      <c r="A563" s="13">
        <v>38192</v>
      </c>
      <c r="B563" s="1">
        <v>0.40972222222222227</v>
      </c>
      <c r="C563" s="7">
        <f t="shared" si="41"/>
        <v>38192.40972222222</v>
      </c>
      <c r="D563" s="3">
        <v>1575</v>
      </c>
      <c r="E563" s="3" t="s">
        <v>161</v>
      </c>
      <c r="F563" s="3">
        <f t="shared" si="37"/>
        <v>0</v>
      </c>
      <c r="G563" s="3">
        <f t="shared" si="38"/>
        <v>6255</v>
      </c>
      <c r="H563" s="3">
        <f t="shared" si="39"/>
        <v>-5750</v>
      </c>
    </row>
    <row r="564" spans="1:8" ht="12.75">
      <c r="A564" s="13">
        <v>38192</v>
      </c>
      <c r="B564" s="1">
        <v>0.4166666666666667</v>
      </c>
      <c r="C564" s="7">
        <f t="shared" si="41"/>
        <v>38192.416666666664</v>
      </c>
      <c r="D564" s="3">
        <v>1580</v>
      </c>
      <c r="F564" s="3">
        <f t="shared" si="37"/>
        <v>5</v>
      </c>
      <c r="G564" s="3">
        <f t="shared" si="38"/>
        <v>6260</v>
      </c>
      <c r="H564" s="3">
        <f t="shared" si="39"/>
        <v>-5750</v>
      </c>
    </row>
    <row r="565" spans="1:8" ht="12.75">
      <c r="A565" s="13">
        <v>38192</v>
      </c>
      <c r="B565" s="1">
        <v>0.4270833333333333</v>
      </c>
      <c r="C565" s="7">
        <f t="shared" si="41"/>
        <v>38192.427083333336</v>
      </c>
      <c r="D565" s="3">
        <v>1555</v>
      </c>
      <c r="E565" s="3" t="s">
        <v>165</v>
      </c>
      <c r="F565" s="3">
        <f t="shared" si="37"/>
        <v>-25</v>
      </c>
      <c r="G565" s="3">
        <f t="shared" si="38"/>
        <v>6260</v>
      </c>
      <c r="H565" s="3">
        <f t="shared" si="39"/>
        <v>-5775</v>
      </c>
    </row>
    <row r="566" spans="1:8" ht="12.75">
      <c r="A566" s="13">
        <v>38192</v>
      </c>
      <c r="B566" s="1">
        <v>0.4375</v>
      </c>
      <c r="C566" s="7">
        <f aca="true" t="shared" si="42" ref="C566:C595">A566+B566</f>
        <v>38192.4375</v>
      </c>
      <c r="D566" s="3">
        <v>1550</v>
      </c>
      <c r="F566" s="3">
        <f t="shared" si="37"/>
        <v>-5</v>
      </c>
      <c r="G566" s="3">
        <f t="shared" si="38"/>
        <v>6260</v>
      </c>
      <c r="H566" s="3">
        <f t="shared" si="39"/>
        <v>-5780</v>
      </c>
    </row>
    <row r="567" spans="1:8" ht="12.75">
      <c r="A567" s="13">
        <v>38192</v>
      </c>
      <c r="B567" s="1">
        <v>0.447916666666667</v>
      </c>
      <c r="C567" s="7">
        <f t="shared" si="42"/>
        <v>38192.447916666664</v>
      </c>
      <c r="D567" s="3">
        <v>1545</v>
      </c>
      <c r="F567" s="3">
        <f t="shared" si="37"/>
        <v>-5</v>
      </c>
      <c r="G567" s="3">
        <f t="shared" si="38"/>
        <v>6260</v>
      </c>
      <c r="H567" s="3">
        <f t="shared" si="39"/>
        <v>-5785</v>
      </c>
    </row>
    <row r="568" spans="1:8" ht="12.75">
      <c r="A568" s="13">
        <v>38192</v>
      </c>
      <c r="B568" s="1">
        <v>0.458333333333333</v>
      </c>
      <c r="C568" s="7">
        <f t="shared" si="42"/>
        <v>38192.458333333336</v>
      </c>
      <c r="D568" s="3">
        <v>1520</v>
      </c>
      <c r="F568" s="3">
        <f t="shared" si="37"/>
        <v>-25</v>
      </c>
      <c r="G568" s="3">
        <f t="shared" si="38"/>
        <v>6260</v>
      </c>
      <c r="H568" s="3">
        <f t="shared" si="39"/>
        <v>-5810</v>
      </c>
    </row>
    <row r="569" spans="1:8" ht="12.75">
      <c r="A569" s="13">
        <v>38192</v>
      </c>
      <c r="B569" s="1">
        <v>0.46875</v>
      </c>
      <c r="C569" s="7">
        <f t="shared" si="42"/>
        <v>38192.46875</v>
      </c>
      <c r="D569" s="3">
        <v>1495</v>
      </c>
      <c r="F569" s="3">
        <f t="shared" si="37"/>
        <v>-25</v>
      </c>
      <c r="G569" s="3">
        <f t="shared" si="38"/>
        <v>6260</v>
      </c>
      <c r="H569" s="3">
        <f t="shared" si="39"/>
        <v>-5835</v>
      </c>
    </row>
    <row r="570" spans="1:8" ht="12.75">
      <c r="A570" s="13">
        <v>38192</v>
      </c>
      <c r="B570" s="1">
        <v>0.479166666666666</v>
      </c>
      <c r="C570" s="7">
        <f t="shared" si="42"/>
        <v>38192.479166666664</v>
      </c>
      <c r="D570" s="3">
        <v>1505</v>
      </c>
      <c r="F570" s="3">
        <f t="shared" si="37"/>
        <v>10</v>
      </c>
      <c r="G570" s="3">
        <f t="shared" si="38"/>
        <v>6270</v>
      </c>
      <c r="H570" s="3">
        <f t="shared" si="39"/>
        <v>-5835</v>
      </c>
    </row>
    <row r="571" spans="1:8" ht="12.75">
      <c r="A571" s="13">
        <v>38192</v>
      </c>
      <c r="B571" s="1">
        <v>0.489583333333333</v>
      </c>
      <c r="C571" s="7">
        <f t="shared" si="42"/>
        <v>38192.489583333336</v>
      </c>
      <c r="D571" s="3">
        <v>1455</v>
      </c>
      <c r="F571" s="3">
        <f t="shared" si="37"/>
        <v>-50</v>
      </c>
      <c r="G571" s="3">
        <f t="shared" si="38"/>
        <v>6270</v>
      </c>
      <c r="H571" s="3">
        <f t="shared" si="39"/>
        <v>-5885</v>
      </c>
    </row>
    <row r="572" spans="1:8" ht="12.75">
      <c r="A572" s="13">
        <v>38192</v>
      </c>
      <c r="B572" s="1">
        <v>0.5</v>
      </c>
      <c r="C572" s="7">
        <f t="shared" si="42"/>
        <v>38192.5</v>
      </c>
      <c r="D572" s="3">
        <v>1410</v>
      </c>
      <c r="F572" s="3">
        <f t="shared" si="37"/>
        <v>-45</v>
      </c>
      <c r="G572" s="3">
        <f t="shared" si="38"/>
        <v>6270</v>
      </c>
      <c r="H572" s="3">
        <f t="shared" si="39"/>
        <v>-5930</v>
      </c>
    </row>
    <row r="573" spans="1:8" ht="12.75">
      <c r="A573" s="13">
        <v>38192</v>
      </c>
      <c r="B573" s="1">
        <v>0.510416666666666</v>
      </c>
      <c r="C573" s="7">
        <f t="shared" si="42"/>
        <v>38192.510416666664</v>
      </c>
      <c r="D573" s="3">
        <v>1395</v>
      </c>
      <c r="F573" s="3">
        <f t="shared" si="37"/>
        <v>-15</v>
      </c>
      <c r="G573" s="3">
        <f t="shared" si="38"/>
        <v>6270</v>
      </c>
      <c r="H573" s="3">
        <f t="shared" si="39"/>
        <v>-5945</v>
      </c>
    </row>
    <row r="574" spans="1:8" ht="12.75">
      <c r="A574" s="13">
        <v>38192</v>
      </c>
      <c r="B574" s="1">
        <v>0.520833333333333</v>
      </c>
      <c r="C574" s="7">
        <f t="shared" si="42"/>
        <v>38192.520833333336</v>
      </c>
      <c r="D574" s="3">
        <v>1390</v>
      </c>
      <c r="F574" s="3">
        <f t="shared" si="37"/>
        <v>-5</v>
      </c>
      <c r="G574" s="3">
        <f t="shared" si="38"/>
        <v>6270</v>
      </c>
      <c r="H574" s="3">
        <f t="shared" si="39"/>
        <v>-5950</v>
      </c>
    </row>
    <row r="575" spans="1:8" ht="12.75">
      <c r="A575" s="13">
        <v>38192</v>
      </c>
      <c r="B575" s="1">
        <v>0.53125</v>
      </c>
      <c r="C575" s="7">
        <f t="shared" si="42"/>
        <v>38192.53125</v>
      </c>
      <c r="D575" s="3">
        <v>1380</v>
      </c>
      <c r="E575" s="3" t="s">
        <v>166</v>
      </c>
      <c r="F575" s="3">
        <f t="shared" si="37"/>
        <v>-10</v>
      </c>
      <c r="G575" s="3">
        <f t="shared" si="38"/>
        <v>6270</v>
      </c>
      <c r="H575" s="3">
        <f t="shared" si="39"/>
        <v>-5960</v>
      </c>
    </row>
    <row r="576" spans="1:8" ht="12.75">
      <c r="A576" s="13">
        <v>38192</v>
      </c>
      <c r="B576" s="1">
        <v>0.541666666666667</v>
      </c>
      <c r="C576" s="7">
        <f t="shared" si="42"/>
        <v>38192.541666666664</v>
      </c>
      <c r="D576" s="3">
        <v>1375</v>
      </c>
      <c r="F576" s="3">
        <f t="shared" si="37"/>
        <v>-5</v>
      </c>
      <c r="G576" s="3">
        <f t="shared" si="38"/>
        <v>6270</v>
      </c>
      <c r="H576" s="3">
        <f t="shared" si="39"/>
        <v>-5965</v>
      </c>
    </row>
    <row r="577" spans="1:8" ht="12.75">
      <c r="A577" s="13">
        <v>38192</v>
      </c>
      <c r="B577" s="1">
        <v>0.552083333333333</v>
      </c>
      <c r="C577" s="7">
        <f t="shared" si="42"/>
        <v>38192.552083333336</v>
      </c>
      <c r="D577" s="3">
        <v>1360</v>
      </c>
      <c r="F577" s="3">
        <f t="shared" si="37"/>
        <v>-15</v>
      </c>
      <c r="G577" s="3">
        <f t="shared" si="38"/>
        <v>6270</v>
      </c>
      <c r="H577" s="3">
        <f t="shared" si="39"/>
        <v>-5980</v>
      </c>
    </row>
    <row r="578" spans="1:8" ht="12.75">
      <c r="A578" s="13">
        <v>38192</v>
      </c>
      <c r="B578" s="1">
        <v>0.5625</v>
      </c>
      <c r="C578" s="7">
        <f t="shared" si="42"/>
        <v>38192.5625</v>
      </c>
      <c r="D578" s="3">
        <v>1345</v>
      </c>
      <c r="F578" s="3">
        <f t="shared" si="37"/>
        <v>-15</v>
      </c>
      <c r="G578" s="3">
        <f t="shared" si="38"/>
        <v>6270</v>
      </c>
      <c r="H578" s="3">
        <f t="shared" si="39"/>
        <v>-5995</v>
      </c>
    </row>
    <row r="579" spans="1:8" ht="12.75">
      <c r="A579" s="13">
        <v>38192</v>
      </c>
      <c r="B579" s="1">
        <v>0.572916666666666</v>
      </c>
      <c r="C579" s="7">
        <f t="shared" si="42"/>
        <v>38192.572916666664</v>
      </c>
      <c r="D579" s="3">
        <v>1360</v>
      </c>
      <c r="F579" s="3">
        <f t="shared" si="37"/>
        <v>15</v>
      </c>
      <c r="G579" s="3">
        <f t="shared" si="38"/>
        <v>6285</v>
      </c>
      <c r="H579" s="3">
        <f t="shared" si="39"/>
        <v>-5995</v>
      </c>
    </row>
    <row r="580" spans="1:8" ht="12.75">
      <c r="A580" s="13">
        <v>38192</v>
      </c>
      <c r="B580" s="1">
        <v>0.583333333333333</v>
      </c>
      <c r="C580" s="7">
        <f t="shared" si="42"/>
        <v>38192.583333333336</v>
      </c>
      <c r="D580" s="3">
        <v>1325</v>
      </c>
      <c r="F580" s="3">
        <f t="shared" si="37"/>
        <v>-35</v>
      </c>
      <c r="G580" s="3">
        <f t="shared" si="38"/>
        <v>6285</v>
      </c>
      <c r="H580" s="3">
        <f t="shared" si="39"/>
        <v>-6030</v>
      </c>
    </row>
    <row r="581" spans="1:8" ht="25.5">
      <c r="A581" s="13">
        <v>38192</v>
      </c>
      <c r="B581" s="1">
        <v>0.59375</v>
      </c>
      <c r="C581" s="7">
        <f t="shared" si="42"/>
        <v>38192.59375</v>
      </c>
      <c r="D581" s="3">
        <v>1305</v>
      </c>
      <c r="E581" s="3" t="s">
        <v>167</v>
      </c>
      <c r="F581" s="3">
        <f aca="true" t="shared" si="43" ref="F581:F644">IF(A581=A580,D581-D580,0)</f>
        <v>-20</v>
      </c>
      <c r="G581" s="3">
        <f aca="true" t="shared" si="44" ref="G581:G644">IF($F581&gt;0,G580+$F581,G580)</f>
        <v>6285</v>
      </c>
      <c r="H581" s="3">
        <f aca="true" t="shared" si="45" ref="H581:H644">IF($F581&lt;0,H580+$F581,H580)</f>
        <v>-6050</v>
      </c>
    </row>
    <row r="582" spans="1:8" ht="12.75">
      <c r="A582" s="13">
        <v>38192</v>
      </c>
      <c r="B582" s="1">
        <v>0.604166666666666</v>
      </c>
      <c r="C582" s="7">
        <f t="shared" si="42"/>
        <v>38192.604166666664</v>
      </c>
      <c r="D582" s="3">
        <v>1305</v>
      </c>
      <c r="F582" s="3">
        <f t="shared" si="43"/>
        <v>0</v>
      </c>
      <c r="G582" s="3">
        <f t="shared" si="44"/>
        <v>6285</v>
      </c>
      <c r="H582" s="3">
        <f t="shared" si="45"/>
        <v>-6050</v>
      </c>
    </row>
    <row r="583" spans="1:8" ht="12.75">
      <c r="A583" s="13">
        <v>38192</v>
      </c>
      <c r="B583" s="1">
        <v>0.614583333333333</v>
      </c>
      <c r="C583" s="7">
        <f t="shared" si="42"/>
        <v>38192.614583333336</v>
      </c>
      <c r="D583" s="3">
        <v>1305</v>
      </c>
      <c r="F583" s="3">
        <f t="shared" si="43"/>
        <v>0</v>
      </c>
      <c r="G583" s="3">
        <f t="shared" si="44"/>
        <v>6285</v>
      </c>
      <c r="H583" s="3">
        <f t="shared" si="45"/>
        <v>-6050</v>
      </c>
    </row>
    <row r="584" spans="1:8" ht="12.75">
      <c r="A584" s="13">
        <v>38192</v>
      </c>
      <c r="B584" s="1">
        <v>0.625</v>
      </c>
      <c r="C584" s="7">
        <f t="shared" si="42"/>
        <v>38192.625</v>
      </c>
      <c r="D584" s="3">
        <v>1305</v>
      </c>
      <c r="F584" s="3">
        <f t="shared" si="43"/>
        <v>0</v>
      </c>
      <c r="G584" s="3">
        <f t="shared" si="44"/>
        <v>6285</v>
      </c>
      <c r="H584" s="3">
        <f t="shared" si="45"/>
        <v>-6050</v>
      </c>
    </row>
    <row r="585" spans="1:8" ht="12.75">
      <c r="A585" s="13">
        <v>38192</v>
      </c>
      <c r="B585" s="1">
        <v>0.635416666666666</v>
      </c>
      <c r="C585" s="7">
        <f t="shared" si="42"/>
        <v>38192.635416666664</v>
      </c>
      <c r="D585" s="3">
        <v>1305</v>
      </c>
      <c r="F585" s="3">
        <f t="shared" si="43"/>
        <v>0</v>
      </c>
      <c r="G585" s="3">
        <f t="shared" si="44"/>
        <v>6285</v>
      </c>
      <c r="H585" s="3">
        <f t="shared" si="45"/>
        <v>-6050</v>
      </c>
    </row>
    <row r="586" spans="1:8" ht="12.75">
      <c r="A586" s="13">
        <v>38192</v>
      </c>
      <c r="B586" s="1">
        <v>0.645833333333333</v>
      </c>
      <c r="C586" s="7">
        <f t="shared" si="42"/>
        <v>38192.645833333336</v>
      </c>
      <c r="D586" s="3">
        <v>1305</v>
      </c>
      <c r="E586" s="3" t="s">
        <v>103</v>
      </c>
      <c r="F586" s="3">
        <f t="shared" si="43"/>
        <v>0</v>
      </c>
      <c r="G586" s="3">
        <f t="shared" si="44"/>
        <v>6285</v>
      </c>
      <c r="H586" s="3">
        <f t="shared" si="45"/>
        <v>-6050</v>
      </c>
    </row>
    <row r="587" spans="1:8" ht="12.75">
      <c r="A587" s="13">
        <v>38192</v>
      </c>
      <c r="B587" s="1">
        <v>0.656249999999999</v>
      </c>
      <c r="C587" s="7">
        <f t="shared" si="42"/>
        <v>38192.65625</v>
      </c>
      <c r="D587" s="3">
        <v>1285</v>
      </c>
      <c r="F587" s="3">
        <f t="shared" si="43"/>
        <v>-20</v>
      </c>
      <c r="G587" s="3">
        <f t="shared" si="44"/>
        <v>6285</v>
      </c>
      <c r="H587" s="3">
        <f t="shared" si="45"/>
        <v>-6070</v>
      </c>
    </row>
    <row r="588" spans="1:8" ht="12.75">
      <c r="A588" s="13">
        <v>38192</v>
      </c>
      <c r="B588" s="1">
        <v>0.666666666666666</v>
      </c>
      <c r="C588" s="7">
        <f t="shared" si="42"/>
        <v>38192.666666666664</v>
      </c>
      <c r="D588" s="3">
        <v>1200</v>
      </c>
      <c r="F588" s="3">
        <f t="shared" si="43"/>
        <v>-85</v>
      </c>
      <c r="G588" s="3">
        <f t="shared" si="44"/>
        <v>6285</v>
      </c>
      <c r="H588" s="3">
        <f t="shared" si="45"/>
        <v>-6155</v>
      </c>
    </row>
    <row r="589" spans="1:8" ht="12.75">
      <c r="A589" s="13">
        <v>38192</v>
      </c>
      <c r="B589" s="1">
        <v>0.677083333333333</v>
      </c>
      <c r="C589" s="7">
        <f t="shared" si="42"/>
        <v>38192.677083333336</v>
      </c>
      <c r="D589" s="3">
        <v>1170</v>
      </c>
      <c r="E589" s="3" t="s">
        <v>168</v>
      </c>
      <c r="F589" s="3">
        <f t="shared" si="43"/>
        <v>-30</v>
      </c>
      <c r="G589" s="3">
        <f t="shared" si="44"/>
        <v>6285</v>
      </c>
      <c r="H589" s="3">
        <f t="shared" si="45"/>
        <v>-6185</v>
      </c>
    </row>
    <row r="590" spans="1:8" ht="12.75">
      <c r="A590" s="13">
        <v>38192</v>
      </c>
      <c r="B590" s="1">
        <v>0.687499999999999</v>
      </c>
      <c r="C590" s="7">
        <f t="shared" si="42"/>
        <v>38192.6875</v>
      </c>
      <c r="D590" s="3">
        <v>1170</v>
      </c>
      <c r="F590" s="3">
        <f t="shared" si="43"/>
        <v>0</v>
      </c>
      <c r="G590" s="3">
        <f t="shared" si="44"/>
        <v>6285</v>
      </c>
      <c r="H590" s="3">
        <f t="shared" si="45"/>
        <v>-6185</v>
      </c>
    </row>
    <row r="591" spans="1:8" ht="12.75">
      <c r="A591" s="13">
        <v>38192</v>
      </c>
      <c r="B591" s="1">
        <v>0.697916666666666</v>
      </c>
      <c r="C591" s="7">
        <f t="shared" si="42"/>
        <v>38192.697916666664</v>
      </c>
      <c r="D591" s="3">
        <v>1165</v>
      </c>
      <c r="F591" s="3">
        <f t="shared" si="43"/>
        <v>-5</v>
      </c>
      <c r="G591" s="3">
        <f t="shared" si="44"/>
        <v>6285</v>
      </c>
      <c r="H591" s="3">
        <f t="shared" si="45"/>
        <v>-6190</v>
      </c>
    </row>
    <row r="592" spans="1:8" ht="12.75">
      <c r="A592" s="13">
        <v>38192</v>
      </c>
      <c r="B592" s="1">
        <v>0.708333333333333</v>
      </c>
      <c r="C592" s="7">
        <f t="shared" si="42"/>
        <v>38192.708333333336</v>
      </c>
      <c r="D592" s="3">
        <v>1140</v>
      </c>
      <c r="F592" s="3">
        <f t="shared" si="43"/>
        <v>-25</v>
      </c>
      <c r="G592" s="3">
        <f t="shared" si="44"/>
        <v>6285</v>
      </c>
      <c r="H592" s="3">
        <f t="shared" si="45"/>
        <v>-6215</v>
      </c>
    </row>
    <row r="593" spans="1:8" ht="12.75">
      <c r="A593" s="13">
        <v>38192</v>
      </c>
      <c r="B593" s="1">
        <v>0.718749999999999</v>
      </c>
      <c r="C593" s="7">
        <f t="shared" si="42"/>
        <v>38192.71875</v>
      </c>
      <c r="D593" s="3">
        <v>1130</v>
      </c>
      <c r="F593" s="3">
        <f t="shared" si="43"/>
        <v>-10</v>
      </c>
      <c r="G593" s="3">
        <f t="shared" si="44"/>
        <v>6285</v>
      </c>
      <c r="H593" s="3">
        <f t="shared" si="45"/>
        <v>-6225</v>
      </c>
    </row>
    <row r="594" spans="1:8" ht="12.75">
      <c r="A594" s="13">
        <v>38192</v>
      </c>
      <c r="B594" s="1">
        <v>0.729166666666666</v>
      </c>
      <c r="C594" s="7">
        <f t="shared" si="42"/>
        <v>38192.729166666664</v>
      </c>
      <c r="D594" s="3">
        <v>1120</v>
      </c>
      <c r="F594" s="3">
        <f t="shared" si="43"/>
        <v>-10</v>
      </c>
      <c r="G594" s="3">
        <f t="shared" si="44"/>
        <v>6285</v>
      </c>
      <c r="H594" s="3">
        <f t="shared" si="45"/>
        <v>-6235</v>
      </c>
    </row>
    <row r="595" spans="1:8" ht="12.75">
      <c r="A595" s="13">
        <v>38192</v>
      </c>
      <c r="B595" s="1">
        <v>0.739583333333333</v>
      </c>
      <c r="C595" s="7">
        <f t="shared" si="42"/>
        <v>38192.739583333336</v>
      </c>
      <c r="D595" s="3">
        <v>1105</v>
      </c>
      <c r="F595" s="3">
        <f t="shared" si="43"/>
        <v>-15</v>
      </c>
      <c r="G595" s="3">
        <f t="shared" si="44"/>
        <v>6285</v>
      </c>
      <c r="H595" s="3">
        <f t="shared" si="45"/>
        <v>-6250</v>
      </c>
    </row>
    <row r="596" spans="1:8" ht="12.75">
      <c r="A596" s="13">
        <v>38192</v>
      </c>
      <c r="B596" s="1">
        <v>0.75</v>
      </c>
      <c r="C596" s="7">
        <f aca="true" t="shared" si="46" ref="C596:C606">A596+B596</f>
        <v>38192.75</v>
      </c>
      <c r="D596" s="3">
        <v>1055</v>
      </c>
      <c r="F596" s="3">
        <f t="shared" si="43"/>
        <v>-50</v>
      </c>
      <c r="G596" s="3">
        <f t="shared" si="44"/>
        <v>6285</v>
      </c>
      <c r="H596" s="3">
        <f t="shared" si="45"/>
        <v>-6300</v>
      </c>
    </row>
    <row r="597" spans="1:8" ht="12.75">
      <c r="A597" s="13">
        <v>38192</v>
      </c>
      <c r="B597" s="1">
        <v>0.760416666666667</v>
      </c>
      <c r="C597" s="7">
        <f t="shared" si="46"/>
        <v>38192.760416666664</v>
      </c>
      <c r="D597" s="3">
        <v>1035</v>
      </c>
      <c r="F597" s="3">
        <f t="shared" si="43"/>
        <v>-20</v>
      </c>
      <c r="G597" s="3">
        <f t="shared" si="44"/>
        <v>6285</v>
      </c>
      <c r="H597" s="3">
        <f t="shared" si="45"/>
        <v>-6320</v>
      </c>
    </row>
    <row r="598" spans="1:8" ht="12.75">
      <c r="A598" s="13">
        <v>38192</v>
      </c>
      <c r="B598" s="1">
        <v>0.770833333333334</v>
      </c>
      <c r="C598" s="7">
        <f t="shared" si="46"/>
        <v>38192.770833333336</v>
      </c>
      <c r="D598" s="3">
        <v>1000</v>
      </c>
      <c r="F598" s="3">
        <f t="shared" si="43"/>
        <v>-35</v>
      </c>
      <c r="G598" s="3">
        <f t="shared" si="44"/>
        <v>6285</v>
      </c>
      <c r="H598" s="3">
        <f t="shared" si="45"/>
        <v>-6355</v>
      </c>
    </row>
    <row r="599" spans="1:8" ht="12.75">
      <c r="A599" s="13">
        <v>38192</v>
      </c>
      <c r="B599" s="1">
        <v>0.781250000000001</v>
      </c>
      <c r="C599" s="7">
        <f t="shared" si="46"/>
        <v>38192.78125</v>
      </c>
      <c r="D599" s="3">
        <v>990</v>
      </c>
      <c r="F599" s="3">
        <f t="shared" si="43"/>
        <v>-10</v>
      </c>
      <c r="G599" s="3">
        <f t="shared" si="44"/>
        <v>6285</v>
      </c>
      <c r="H599" s="3">
        <f t="shared" si="45"/>
        <v>-6365</v>
      </c>
    </row>
    <row r="600" spans="1:8" ht="12.75">
      <c r="A600" s="13">
        <v>38192</v>
      </c>
      <c r="B600" s="1">
        <v>0.791666666666668</v>
      </c>
      <c r="C600" s="7">
        <f t="shared" si="46"/>
        <v>38192.791666666664</v>
      </c>
      <c r="D600" s="3">
        <v>975</v>
      </c>
      <c r="F600" s="3">
        <f t="shared" si="43"/>
        <v>-15</v>
      </c>
      <c r="G600" s="3">
        <f t="shared" si="44"/>
        <v>6285</v>
      </c>
      <c r="H600" s="3">
        <f t="shared" si="45"/>
        <v>-6380</v>
      </c>
    </row>
    <row r="601" spans="1:8" ht="12.75">
      <c r="A601" s="13">
        <v>38192</v>
      </c>
      <c r="B601" s="1">
        <v>0.802083333333335</v>
      </c>
      <c r="C601" s="7">
        <f t="shared" si="46"/>
        <v>38192.802083333336</v>
      </c>
      <c r="D601" s="3">
        <v>965</v>
      </c>
      <c r="F601" s="3">
        <f t="shared" si="43"/>
        <v>-10</v>
      </c>
      <c r="G601" s="3">
        <f t="shared" si="44"/>
        <v>6285</v>
      </c>
      <c r="H601" s="3">
        <f t="shared" si="45"/>
        <v>-6390</v>
      </c>
    </row>
    <row r="602" spans="1:11" ht="12.75">
      <c r="A602" s="13">
        <v>38192</v>
      </c>
      <c r="B602" s="1">
        <v>0.812500000000003</v>
      </c>
      <c r="C602" s="7">
        <f t="shared" si="46"/>
        <v>38192.8125</v>
      </c>
      <c r="D602" s="3">
        <v>940</v>
      </c>
      <c r="F602" s="3">
        <f t="shared" si="43"/>
        <v>-25</v>
      </c>
      <c r="G602" s="3">
        <f t="shared" si="44"/>
        <v>6285</v>
      </c>
      <c r="H602" s="3">
        <f t="shared" si="45"/>
        <v>-6415</v>
      </c>
      <c r="I602" s="22" t="s">
        <v>182</v>
      </c>
      <c r="J602" s="22"/>
      <c r="K602" s="22"/>
    </row>
    <row r="603" spans="1:11" ht="25.5">
      <c r="A603" s="13">
        <v>38192</v>
      </c>
      <c r="B603" s="1">
        <v>0.82291666666667</v>
      </c>
      <c r="C603" s="7">
        <f t="shared" si="46"/>
        <v>38192.822916666664</v>
      </c>
      <c r="D603" s="3">
        <v>950</v>
      </c>
      <c r="F603" s="3">
        <f t="shared" si="43"/>
        <v>10</v>
      </c>
      <c r="G603" s="3">
        <f t="shared" si="44"/>
        <v>6295</v>
      </c>
      <c r="H603" s="3">
        <f t="shared" si="45"/>
        <v>-6415</v>
      </c>
      <c r="I603" s="19" t="s">
        <v>183</v>
      </c>
      <c r="J603" s="19" t="s">
        <v>184</v>
      </c>
      <c r="K603" s="19" t="s">
        <v>185</v>
      </c>
    </row>
    <row r="604" spans="1:11" s="11" customFormat="1" ht="25.5">
      <c r="A604" s="8">
        <v>38192</v>
      </c>
      <c r="B604" s="9">
        <v>0.833333333333337</v>
      </c>
      <c r="C604" s="10">
        <f t="shared" si="46"/>
        <v>38192.833333333336</v>
      </c>
      <c r="D604" s="11">
        <v>960</v>
      </c>
      <c r="E604" s="11" t="s">
        <v>164</v>
      </c>
      <c r="F604" s="11">
        <f t="shared" si="43"/>
        <v>10</v>
      </c>
      <c r="G604" s="11">
        <f t="shared" si="44"/>
        <v>6305</v>
      </c>
      <c r="H604" s="11">
        <f t="shared" si="45"/>
        <v>-6415</v>
      </c>
      <c r="I604" s="20">
        <f>G604-G563</f>
        <v>50</v>
      </c>
      <c r="J604" s="20">
        <f>H604-H563</f>
        <v>-665</v>
      </c>
      <c r="K604" s="20">
        <f>I604-J604</f>
        <v>715</v>
      </c>
    </row>
    <row r="605" spans="1:8" ht="25.5">
      <c r="A605" s="13">
        <v>38193</v>
      </c>
      <c r="B605" s="1">
        <v>0.375</v>
      </c>
      <c r="C605" s="7">
        <f t="shared" si="46"/>
        <v>38193.375</v>
      </c>
      <c r="D605" s="3">
        <v>970</v>
      </c>
      <c r="E605" s="3" t="s">
        <v>164</v>
      </c>
      <c r="F605" s="3">
        <f t="shared" si="43"/>
        <v>0</v>
      </c>
      <c r="G605" s="3">
        <f t="shared" si="44"/>
        <v>6305</v>
      </c>
      <c r="H605" s="3">
        <f t="shared" si="45"/>
        <v>-6415</v>
      </c>
    </row>
    <row r="606" spans="1:8" ht="12.75">
      <c r="A606" s="13">
        <v>38193</v>
      </c>
      <c r="B606" s="1">
        <v>0.3854166666666667</v>
      </c>
      <c r="C606" s="7">
        <f t="shared" si="46"/>
        <v>38193.385416666664</v>
      </c>
      <c r="D606" s="3">
        <v>980</v>
      </c>
      <c r="F606" s="3">
        <f t="shared" si="43"/>
        <v>10</v>
      </c>
      <c r="G606" s="3">
        <f t="shared" si="44"/>
        <v>6315</v>
      </c>
      <c r="H606" s="3">
        <f t="shared" si="45"/>
        <v>-6415</v>
      </c>
    </row>
    <row r="607" spans="1:8" ht="12.75">
      <c r="A607" s="13">
        <v>38193</v>
      </c>
      <c r="B607" s="1">
        <v>0.395833333333333</v>
      </c>
      <c r="C607" s="7">
        <f aca="true" t="shared" si="47" ref="C607:C651">A607+B607</f>
        <v>38193.395833333336</v>
      </c>
      <c r="D607" s="3">
        <v>940</v>
      </c>
      <c r="F607" s="3">
        <f t="shared" si="43"/>
        <v>-40</v>
      </c>
      <c r="G607" s="3">
        <f t="shared" si="44"/>
        <v>6315</v>
      </c>
      <c r="H607" s="3">
        <f t="shared" si="45"/>
        <v>-6455</v>
      </c>
    </row>
    <row r="608" spans="1:8" ht="12.75">
      <c r="A608" s="13">
        <v>38193</v>
      </c>
      <c r="B608" s="1">
        <v>0.40625</v>
      </c>
      <c r="C608" s="7">
        <f t="shared" si="47"/>
        <v>38193.40625</v>
      </c>
      <c r="D608" s="3">
        <v>900</v>
      </c>
      <c r="F608" s="3">
        <f t="shared" si="43"/>
        <v>-40</v>
      </c>
      <c r="G608" s="3">
        <f t="shared" si="44"/>
        <v>6315</v>
      </c>
      <c r="H608" s="3">
        <f t="shared" si="45"/>
        <v>-6495</v>
      </c>
    </row>
    <row r="609" spans="1:8" ht="12.75">
      <c r="A609" s="13">
        <v>38193</v>
      </c>
      <c r="B609" s="1">
        <v>0.416666666666667</v>
      </c>
      <c r="C609" s="7">
        <f t="shared" si="47"/>
        <v>38193.416666666664</v>
      </c>
      <c r="D609" s="3">
        <v>885</v>
      </c>
      <c r="F609" s="3">
        <f t="shared" si="43"/>
        <v>-15</v>
      </c>
      <c r="G609" s="3">
        <f t="shared" si="44"/>
        <v>6315</v>
      </c>
      <c r="H609" s="3">
        <f t="shared" si="45"/>
        <v>-6510</v>
      </c>
    </row>
    <row r="610" spans="1:8" ht="12.75">
      <c r="A610" s="13">
        <v>38193</v>
      </c>
      <c r="B610" s="1">
        <v>0.427083333333333</v>
      </c>
      <c r="C610" s="7">
        <f t="shared" si="47"/>
        <v>38193.427083333336</v>
      </c>
      <c r="D610" s="3">
        <v>885</v>
      </c>
      <c r="F610" s="3">
        <f t="shared" si="43"/>
        <v>0</v>
      </c>
      <c r="G610" s="3">
        <f t="shared" si="44"/>
        <v>6315</v>
      </c>
      <c r="H610" s="3">
        <f t="shared" si="45"/>
        <v>-6510</v>
      </c>
    </row>
    <row r="611" spans="1:8" ht="12.75">
      <c r="A611" s="13">
        <v>38193</v>
      </c>
      <c r="B611" s="1">
        <v>0.4375</v>
      </c>
      <c r="C611" s="7">
        <f t="shared" si="47"/>
        <v>38193.4375</v>
      </c>
      <c r="D611" s="3">
        <v>865</v>
      </c>
      <c r="F611" s="3">
        <f t="shared" si="43"/>
        <v>-20</v>
      </c>
      <c r="G611" s="3">
        <f t="shared" si="44"/>
        <v>6315</v>
      </c>
      <c r="H611" s="3">
        <f t="shared" si="45"/>
        <v>-6530</v>
      </c>
    </row>
    <row r="612" spans="1:8" ht="12.75">
      <c r="A612" s="13">
        <v>38193</v>
      </c>
      <c r="B612" s="1">
        <v>0.447916666666667</v>
      </c>
      <c r="C612" s="7">
        <f t="shared" si="47"/>
        <v>38193.447916666664</v>
      </c>
      <c r="D612" s="3">
        <v>845</v>
      </c>
      <c r="F612" s="3">
        <f t="shared" si="43"/>
        <v>-20</v>
      </c>
      <c r="G612" s="3">
        <f t="shared" si="44"/>
        <v>6315</v>
      </c>
      <c r="H612" s="3">
        <f t="shared" si="45"/>
        <v>-6550</v>
      </c>
    </row>
    <row r="613" spans="1:8" ht="12.75">
      <c r="A613" s="13">
        <v>38193</v>
      </c>
      <c r="B613" s="1">
        <v>0.458333333333333</v>
      </c>
      <c r="C613" s="7">
        <f t="shared" si="47"/>
        <v>38193.458333333336</v>
      </c>
      <c r="D613" s="3">
        <v>800</v>
      </c>
      <c r="F613" s="3">
        <f t="shared" si="43"/>
        <v>-45</v>
      </c>
      <c r="G613" s="3">
        <f t="shared" si="44"/>
        <v>6315</v>
      </c>
      <c r="H613" s="3">
        <f t="shared" si="45"/>
        <v>-6595</v>
      </c>
    </row>
    <row r="614" spans="1:8" ht="12.75">
      <c r="A614" s="13">
        <v>38193</v>
      </c>
      <c r="B614" s="1">
        <v>0.46875</v>
      </c>
      <c r="C614" s="7">
        <f t="shared" si="47"/>
        <v>38193.46875</v>
      </c>
      <c r="D614" s="3">
        <v>780</v>
      </c>
      <c r="F614" s="3">
        <f t="shared" si="43"/>
        <v>-20</v>
      </c>
      <c r="G614" s="3">
        <f t="shared" si="44"/>
        <v>6315</v>
      </c>
      <c r="H614" s="3">
        <f t="shared" si="45"/>
        <v>-6615</v>
      </c>
    </row>
    <row r="615" spans="1:8" ht="12.75">
      <c r="A615" s="13">
        <v>38193</v>
      </c>
      <c r="B615" s="1">
        <v>0.479166666666667</v>
      </c>
      <c r="C615" s="7">
        <f t="shared" si="47"/>
        <v>38193.479166666664</v>
      </c>
      <c r="D615" s="3">
        <v>740</v>
      </c>
      <c r="F615" s="3">
        <f t="shared" si="43"/>
        <v>-40</v>
      </c>
      <c r="G615" s="3">
        <f t="shared" si="44"/>
        <v>6315</v>
      </c>
      <c r="H615" s="3">
        <f t="shared" si="45"/>
        <v>-6655</v>
      </c>
    </row>
    <row r="616" spans="1:8" ht="12.75">
      <c r="A616" s="13">
        <v>38193</v>
      </c>
      <c r="B616" s="1">
        <v>0.489583333333334</v>
      </c>
      <c r="C616" s="7">
        <f t="shared" si="47"/>
        <v>38193.489583333336</v>
      </c>
      <c r="D616" s="3">
        <v>700</v>
      </c>
      <c r="F616" s="3">
        <f t="shared" si="43"/>
        <v>-40</v>
      </c>
      <c r="G616" s="3">
        <f t="shared" si="44"/>
        <v>6315</v>
      </c>
      <c r="H616" s="3">
        <f t="shared" si="45"/>
        <v>-6695</v>
      </c>
    </row>
    <row r="617" spans="1:8" ht="12.75">
      <c r="A617" s="13">
        <v>38193</v>
      </c>
      <c r="B617" s="1">
        <v>0.5</v>
      </c>
      <c r="C617" s="7">
        <f t="shared" si="47"/>
        <v>38193.5</v>
      </c>
      <c r="D617" s="3">
        <v>670</v>
      </c>
      <c r="F617" s="3">
        <f t="shared" si="43"/>
        <v>-30</v>
      </c>
      <c r="G617" s="3">
        <f t="shared" si="44"/>
        <v>6315</v>
      </c>
      <c r="H617" s="3">
        <f t="shared" si="45"/>
        <v>-6725</v>
      </c>
    </row>
    <row r="618" spans="1:8" ht="12.75">
      <c r="A618" s="13">
        <v>38193</v>
      </c>
      <c r="B618" s="1">
        <v>0.510416666666667</v>
      </c>
      <c r="C618" s="7">
        <f t="shared" si="47"/>
        <v>38193.510416666664</v>
      </c>
      <c r="D618" s="3">
        <v>665</v>
      </c>
      <c r="F618" s="3">
        <f t="shared" si="43"/>
        <v>-5</v>
      </c>
      <c r="G618" s="3">
        <f t="shared" si="44"/>
        <v>6315</v>
      </c>
      <c r="H618" s="3">
        <f t="shared" si="45"/>
        <v>-6730</v>
      </c>
    </row>
    <row r="619" spans="1:8" ht="12.75">
      <c r="A619" s="13">
        <v>38193</v>
      </c>
      <c r="B619" s="1">
        <v>0.520833333333334</v>
      </c>
      <c r="C619" s="7">
        <f t="shared" si="47"/>
        <v>38193.520833333336</v>
      </c>
      <c r="D619" s="3">
        <v>660</v>
      </c>
      <c r="F619" s="3">
        <f t="shared" si="43"/>
        <v>-5</v>
      </c>
      <c r="G619" s="3">
        <f t="shared" si="44"/>
        <v>6315</v>
      </c>
      <c r="H619" s="3">
        <f t="shared" si="45"/>
        <v>-6735</v>
      </c>
    </row>
    <row r="620" spans="1:8" ht="12.75">
      <c r="A620" s="13">
        <v>38193</v>
      </c>
      <c r="B620" s="1">
        <v>0.53125</v>
      </c>
      <c r="C620" s="7">
        <f t="shared" si="47"/>
        <v>38193.53125</v>
      </c>
      <c r="D620" s="3">
        <v>645</v>
      </c>
      <c r="F620" s="3">
        <f t="shared" si="43"/>
        <v>-15</v>
      </c>
      <c r="G620" s="3">
        <f t="shared" si="44"/>
        <v>6315</v>
      </c>
      <c r="H620" s="3">
        <f t="shared" si="45"/>
        <v>-6750</v>
      </c>
    </row>
    <row r="621" spans="1:8" ht="12.75">
      <c r="A621" s="13">
        <v>38193</v>
      </c>
      <c r="B621" s="1">
        <v>0.541666666666667</v>
      </c>
      <c r="C621" s="7">
        <f t="shared" si="47"/>
        <v>38193.541666666664</v>
      </c>
      <c r="D621" s="3">
        <v>645</v>
      </c>
      <c r="F621" s="3">
        <f t="shared" si="43"/>
        <v>0</v>
      </c>
      <c r="G621" s="3">
        <f t="shared" si="44"/>
        <v>6315</v>
      </c>
      <c r="H621" s="3">
        <f t="shared" si="45"/>
        <v>-6750</v>
      </c>
    </row>
    <row r="622" spans="1:8" ht="12.75">
      <c r="A622" s="13">
        <v>38193</v>
      </c>
      <c r="B622" s="1">
        <v>0.552083333333334</v>
      </c>
      <c r="C622" s="7">
        <f t="shared" si="47"/>
        <v>38193.552083333336</v>
      </c>
      <c r="D622" s="3">
        <v>640</v>
      </c>
      <c r="F622" s="3">
        <f t="shared" si="43"/>
        <v>-5</v>
      </c>
      <c r="G622" s="3">
        <f t="shared" si="44"/>
        <v>6315</v>
      </c>
      <c r="H622" s="3">
        <f t="shared" si="45"/>
        <v>-6755</v>
      </c>
    </row>
    <row r="623" spans="1:8" ht="12.75">
      <c r="A623" s="13">
        <v>38193</v>
      </c>
      <c r="B623" s="1">
        <v>0.5625</v>
      </c>
      <c r="C623" s="7">
        <f t="shared" si="47"/>
        <v>38193.5625</v>
      </c>
      <c r="D623" s="3">
        <v>640</v>
      </c>
      <c r="F623" s="3">
        <f t="shared" si="43"/>
        <v>0</v>
      </c>
      <c r="G623" s="3">
        <f t="shared" si="44"/>
        <v>6315</v>
      </c>
      <c r="H623" s="3">
        <f t="shared" si="45"/>
        <v>-6755</v>
      </c>
    </row>
    <row r="624" spans="1:8" ht="12.75">
      <c r="A624" s="13">
        <v>38193</v>
      </c>
      <c r="B624" s="1">
        <v>0.572916666666667</v>
      </c>
      <c r="C624" s="7">
        <f t="shared" si="47"/>
        <v>38193.572916666664</v>
      </c>
      <c r="D624" s="3">
        <v>640</v>
      </c>
      <c r="F624" s="3">
        <f t="shared" si="43"/>
        <v>0</v>
      </c>
      <c r="G624" s="3">
        <f t="shared" si="44"/>
        <v>6315</v>
      </c>
      <c r="H624" s="3">
        <f t="shared" si="45"/>
        <v>-6755</v>
      </c>
    </row>
    <row r="625" spans="1:8" ht="12.75">
      <c r="A625" s="13">
        <v>38193</v>
      </c>
      <c r="B625" s="1">
        <v>0.583333333333334</v>
      </c>
      <c r="C625" s="7">
        <f t="shared" si="47"/>
        <v>38193.583333333336</v>
      </c>
      <c r="D625" s="3">
        <v>635</v>
      </c>
      <c r="F625" s="3">
        <f t="shared" si="43"/>
        <v>-5</v>
      </c>
      <c r="G625" s="3">
        <f t="shared" si="44"/>
        <v>6315</v>
      </c>
      <c r="H625" s="3">
        <f t="shared" si="45"/>
        <v>-6760</v>
      </c>
    </row>
    <row r="626" spans="1:8" ht="12.75">
      <c r="A626" s="13">
        <v>38193</v>
      </c>
      <c r="B626" s="1">
        <v>0.59375</v>
      </c>
      <c r="C626" s="7">
        <f t="shared" si="47"/>
        <v>38193.59375</v>
      </c>
      <c r="D626" s="3">
        <v>625</v>
      </c>
      <c r="F626" s="3">
        <f t="shared" si="43"/>
        <v>-10</v>
      </c>
      <c r="G626" s="3">
        <f t="shared" si="44"/>
        <v>6315</v>
      </c>
      <c r="H626" s="3">
        <f t="shared" si="45"/>
        <v>-6770</v>
      </c>
    </row>
    <row r="627" spans="1:8" ht="12.75">
      <c r="A627" s="13">
        <v>38193</v>
      </c>
      <c r="B627" s="1">
        <v>0.604166666666667</v>
      </c>
      <c r="C627" s="7">
        <f t="shared" si="47"/>
        <v>38193.604166666664</v>
      </c>
      <c r="D627" s="3">
        <v>635</v>
      </c>
      <c r="F627" s="3">
        <f t="shared" si="43"/>
        <v>10</v>
      </c>
      <c r="G627" s="3">
        <f t="shared" si="44"/>
        <v>6325</v>
      </c>
      <c r="H627" s="3">
        <f t="shared" si="45"/>
        <v>-6770</v>
      </c>
    </row>
    <row r="628" spans="1:8" ht="12.75">
      <c r="A628" s="13">
        <v>38193</v>
      </c>
      <c r="B628" s="1">
        <v>0.614583333333334</v>
      </c>
      <c r="C628" s="7">
        <f t="shared" si="47"/>
        <v>38193.614583333336</v>
      </c>
      <c r="D628" s="3">
        <v>635</v>
      </c>
      <c r="F628" s="3">
        <f t="shared" si="43"/>
        <v>0</v>
      </c>
      <c r="G628" s="3">
        <f t="shared" si="44"/>
        <v>6325</v>
      </c>
      <c r="H628" s="3">
        <f t="shared" si="45"/>
        <v>-6770</v>
      </c>
    </row>
    <row r="629" spans="1:8" ht="12.75">
      <c r="A629" s="13">
        <v>38193</v>
      </c>
      <c r="B629" s="1">
        <v>0.625</v>
      </c>
      <c r="C629" s="7">
        <f t="shared" si="47"/>
        <v>38193.625</v>
      </c>
      <c r="D629" s="3">
        <v>640</v>
      </c>
      <c r="F629" s="3">
        <f t="shared" si="43"/>
        <v>5</v>
      </c>
      <c r="G629" s="3">
        <f t="shared" si="44"/>
        <v>6330</v>
      </c>
      <c r="H629" s="3">
        <f t="shared" si="45"/>
        <v>-6770</v>
      </c>
    </row>
    <row r="630" spans="1:8" ht="12.75">
      <c r="A630" s="13">
        <v>38193</v>
      </c>
      <c r="B630" s="1">
        <v>0.635416666666667</v>
      </c>
      <c r="C630" s="7">
        <f t="shared" si="47"/>
        <v>38193.635416666664</v>
      </c>
      <c r="D630" s="3">
        <v>635</v>
      </c>
      <c r="F630" s="3">
        <f t="shared" si="43"/>
        <v>-5</v>
      </c>
      <c r="G630" s="3">
        <f t="shared" si="44"/>
        <v>6330</v>
      </c>
      <c r="H630" s="3">
        <f t="shared" si="45"/>
        <v>-6775</v>
      </c>
    </row>
    <row r="631" spans="1:8" ht="12.75">
      <c r="A631" s="13">
        <v>38193</v>
      </c>
      <c r="B631" s="1">
        <v>0.645833333333334</v>
      </c>
      <c r="C631" s="7">
        <f t="shared" si="47"/>
        <v>38193.645833333336</v>
      </c>
      <c r="D631" s="3">
        <v>625</v>
      </c>
      <c r="F631" s="3">
        <f t="shared" si="43"/>
        <v>-10</v>
      </c>
      <c r="G631" s="3">
        <f t="shared" si="44"/>
        <v>6330</v>
      </c>
      <c r="H631" s="3">
        <f t="shared" si="45"/>
        <v>-6785</v>
      </c>
    </row>
    <row r="632" spans="1:8" ht="12.75">
      <c r="A632" s="13">
        <v>38193</v>
      </c>
      <c r="B632" s="1">
        <v>0.65625</v>
      </c>
      <c r="C632" s="7">
        <f t="shared" si="47"/>
        <v>38193.65625</v>
      </c>
      <c r="D632" s="3">
        <v>650</v>
      </c>
      <c r="E632" s="3" t="s">
        <v>170</v>
      </c>
      <c r="F632" s="3">
        <f t="shared" si="43"/>
        <v>25</v>
      </c>
      <c r="G632" s="3">
        <f t="shared" si="44"/>
        <v>6355</v>
      </c>
      <c r="H632" s="3">
        <f t="shared" si="45"/>
        <v>-6785</v>
      </c>
    </row>
    <row r="633" spans="1:8" ht="12.75">
      <c r="A633" s="13">
        <v>38193</v>
      </c>
      <c r="B633" s="1">
        <v>0.666666666666667</v>
      </c>
      <c r="C633" s="7">
        <f t="shared" si="47"/>
        <v>38193.666666666664</v>
      </c>
      <c r="D633" s="3">
        <v>630</v>
      </c>
      <c r="F633" s="3">
        <f t="shared" si="43"/>
        <v>-20</v>
      </c>
      <c r="G633" s="3">
        <f t="shared" si="44"/>
        <v>6355</v>
      </c>
      <c r="H633" s="3">
        <f t="shared" si="45"/>
        <v>-6805</v>
      </c>
    </row>
    <row r="634" spans="1:8" ht="12.75">
      <c r="A634" s="13">
        <v>38193</v>
      </c>
      <c r="B634" s="1">
        <v>0.677083333333334</v>
      </c>
      <c r="C634" s="7">
        <f t="shared" si="47"/>
        <v>38193.677083333336</v>
      </c>
      <c r="D634" s="3">
        <v>625</v>
      </c>
      <c r="F634" s="3">
        <f t="shared" si="43"/>
        <v>-5</v>
      </c>
      <c r="G634" s="3">
        <f t="shared" si="44"/>
        <v>6355</v>
      </c>
      <c r="H634" s="3">
        <f t="shared" si="45"/>
        <v>-6810</v>
      </c>
    </row>
    <row r="635" spans="1:8" ht="12.75">
      <c r="A635" s="13">
        <v>38193</v>
      </c>
      <c r="B635" s="1">
        <v>0.687500000000001</v>
      </c>
      <c r="C635" s="7">
        <f t="shared" si="47"/>
        <v>38193.6875</v>
      </c>
      <c r="D635" s="3">
        <v>625</v>
      </c>
      <c r="E635" s="3" t="s">
        <v>169</v>
      </c>
      <c r="F635" s="3">
        <f t="shared" si="43"/>
        <v>0</v>
      </c>
      <c r="G635" s="3">
        <f t="shared" si="44"/>
        <v>6355</v>
      </c>
      <c r="H635" s="3">
        <f t="shared" si="45"/>
        <v>-6810</v>
      </c>
    </row>
    <row r="636" spans="1:8" ht="12.75">
      <c r="A636" s="13">
        <v>38193</v>
      </c>
      <c r="B636" s="1">
        <v>0.697916666666667</v>
      </c>
      <c r="C636" s="7">
        <f t="shared" si="47"/>
        <v>38193.697916666664</v>
      </c>
      <c r="D636" s="3">
        <v>615</v>
      </c>
      <c r="F636" s="3">
        <f t="shared" si="43"/>
        <v>-10</v>
      </c>
      <c r="G636" s="3">
        <f t="shared" si="44"/>
        <v>6355</v>
      </c>
      <c r="H636" s="3">
        <f t="shared" si="45"/>
        <v>-6820</v>
      </c>
    </row>
    <row r="637" spans="1:8" ht="12.75">
      <c r="A637" s="13">
        <v>38193</v>
      </c>
      <c r="B637" s="1">
        <v>0.708333333333334</v>
      </c>
      <c r="C637" s="7">
        <f t="shared" si="47"/>
        <v>38193.708333333336</v>
      </c>
      <c r="D637" s="3">
        <v>620</v>
      </c>
      <c r="F637" s="3">
        <f t="shared" si="43"/>
        <v>5</v>
      </c>
      <c r="G637" s="3">
        <f t="shared" si="44"/>
        <v>6360</v>
      </c>
      <c r="H637" s="3">
        <f t="shared" si="45"/>
        <v>-6820</v>
      </c>
    </row>
    <row r="638" spans="1:8" ht="12.75">
      <c r="A638" s="13">
        <v>38193</v>
      </c>
      <c r="B638" s="1">
        <v>0.718750000000001</v>
      </c>
      <c r="C638" s="7">
        <f t="shared" si="47"/>
        <v>38193.71875</v>
      </c>
      <c r="D638" s="3">
        <v>620</v>
      </c>
      <c r="F638" s="3">
        <f t="shared" si="43"/>
        <v>0</v>
      </c>
      <c r="G638" s="3">
        <f t="shared" si="44"/>
        <v>6360</v>
      </c>
      <c r="H638" s="3">
        <f t="shared" si="45"/>
        <v>-6820</v>
      </c>
    </row>
    <row r="639" spans="1:8" ht="12.75">
      <c r="A639" s="13">
        <v>38193</v>
      </c>
      <c r="B639" s="1">
        <v>0.729166666666667</v>
      </c>
      <c r="C639" s="7">
        <f t="shared" si="47"/>
        <v>38193.729166666664</v>
      </c>
      <c r="D639" s="3">
        <v>610</v>
      </c>
      <c r="F639" s="3">
        <f t="shared" si="43"/>
        <v>-10</v>
      </c>
      <c r="G639" s="3">
        <f t="shared" si="44"/>
        <v>6360</v>
      </c>
      <c r="H639" s="3">
        <f t="shared" si="45"/>
        <v>-6830</v>
      </c>
    </row>
    <row r="640" spans="1:8" ht="12.75">
      <c r="A640" s="13">
        <v>38193</v>
      </c>
      <c r="B640" s="1">
        <v>0.739583333333334</v>
      </c>
      <c r="C640" s="7">
        <f t="shared" si="47"/>
        <v>38193.739583333336</v>
      </c>
      <c r="D640" s="3">
        <v>615</v>
      </c>
      <c r="F640" s="3">
        <f t="shared" si="43"/>
        <v>5</v>
      </c>
      <c r="G640" s="3">
        <f t="shared" si="44"/>
        <v>6365</v>
      </c>
      <c r="H640" s="3">
        <f t="shared" si="45"/>
        <v>-6830</v>
      </c>
    </row>
    <row r="641" spans="1:8" ht="12.75">
      <c r="A641" s="13">
        <v>38193</v>
      </c>
      <c r="B641" s="1">
        <v>0.750000000000001</v>
      </c>
      <c r="C641" s="7">
        <f t="shared" si="47"/>
        <v>38193.75</v>
      </c>
      <c r="D641" s="3">
        <v>610</v>
      </c>
      <c r="F641" s="3">
        <f t="shared" si="43"/>
        <v>-5</v>
      </c>
      <c r="G641" s="3">
        <f t="shared" si="44"/>
        <v>6365</v>
      </c>
      <c r="H641" s="3">
        <f t="shared" si="45"/>
        <v>-6835</v>
      </c>
    </row>
    <row r="642" spans="1:8" ht="12.75">
      <c r="A642" s="13">
        <v>38193</v>
      </c>
      <c r="B642" s="1">
        <v>0.760416666666667</v>
      </c>
      <c r="C642" s="7">
        <f t="shared" si="47"/>
        <v>38193.760416666664</v>
      </c>
      <c r="D642" s="3">
        <v>610</v>
      </c>
      <c r="F642" s="3">
        <f t="shared" si="43"/>
        <v>0</v>
      </c>
      <c r="G642" s="3">
        <f t="shared" si="44"/>
        <v>6365</v>
      </c>
      <c r="H642" s="3">
        <f t="shared" si="45"/>
        <v>-6835</v>
      </c>
    </row>
    <row r="643" spans="1:8" ht="12.75">
      <c r="A643" s="13">
        <v>38193</v>
      </c>
      <c r="B643" s="1">
        <v>0.770833333333334</v>
      </c>
      <c r="C643" s="7">
        <f t="shared" si="47"/>
        <v>38193.770833333336</v>
      </c>
      <c r="D643" s="3">
        <v>605</v>
      </c>
      <c r="F643" s="3">
        <f t="shared" si="43"/>
        <v>-5</v>
      </c>
      <c r="G643" s="3">
        <f t="shared" si="44"/>
        <v>6365</v>
      </c>
      <c r="H643" s="3">
        <f t="shared" si="45"/>
        <v>-6840</v>
      </c>
    </row>
    <row r="644" spans="1:8" ht="12.75">
      <c r="A644" s="13">
        <v>38193</v>
      </c>
      <c r="B644" s="1">
        <v>0.781250000000001</v>
      </c>
      <c r="C644" s="7">
        <f t="shared" si="47"/>
        <v>38193.78125</v>
      </c>
      <c r="D644" s="3">
        <v>605</v>
      </c>
      <c r="F644" s="3">
        <f t="shared" si="43"/>
        <v>0</v>
      </c>
      <c r="G644" s="3">
        <f t="shared" si="44"/>
        <v>6365</v>
      </c>
      <c r="H644" s="3">
        <f t="shared" si="45"/>
        <v>-6840</v>
      </c>
    </row>
    <row r="645" spans="1:8" ht="12.75">
      <c r="A645" s="13">
        <v>38193</v>
      </c>
      <c r="B645" s="1">
        <v>0.791666666666667</v>
      </c>
      <c r="C645" s="7">
        <f t="shared" si="47"/>
        <v>38193.791666666664</v>
      </c>
      <c r="D645" s="3">
        <v>600</v>
      </c>
      <c r="F645" s="3">
        <f aca="true" t="shared" si="48" ref="F645:F697">IF(A645=A644,D645-D644,0)</f>
        <v>-5</v>
      </c>
      <c r="G645" s="3">
        <f aca="true" t="shared" si="49" ref="G645:G697">IF($F645&gt;0,G644+$F645,G644)</f>
        <v>6365</v>
      </c>
      <c r="H645" s="3">
        <f aca="true" t="shared" si="50" ref="H645:H697">IF($F645&lt;0,H644+$F645,H644)</f>
        <v>-6845</v>
      </c>
    </row>
    <row r="646" spans="1:8" ht="12.75">
      <c r="A646" s="13">
        <v>38193</v>
      </c>
      <c r="B646" s="1">
        <v>0.802083333333334</v>
      </c>
      <c r="C646" s="7">
        <f t="shared" si="47"/>
        <v>38193.802083333336</v>
      </c>
      <c r="D646" s="3">
        <v>600</v>
      </c>
      <c r="F646" s="3">
        <f t="shared" si="48"/>
        <v>0</v>
      </c>
      <c r="G646" s="3">
        <f t="shared" si="49"/>
        <v>6365</v>
      </c>
      <c r="H646" s="3">
        <f t="shared" si="50"/>
        <v>-6845</v>
      </c>
    </row>
    <row r="647" spans="1:11" ht="12.75">
      <c r="A647" s="13">
        <v>38193</v>
      </c>
      <c r="B647" s="1">
        <v>0.812500000000001</v>
      </c>
      <c r="C647" s="7">
        <f t="shared" si="47"/>
        <v>38193.8125</v>
      </c>
      <c r="D647" s="3">
        <v>595</v>
      </c>
      <c r="F647" s="3">
        <f t="shared" si="48"/>
        <v>-5</v>
      </c>
      <c r="G647" s="3">
        <f t="shared" si="49"/>
        <v>6365</v>
      </c>
      <c r="H647" s="3">
        <f t="shared" si="50"/>
        <v>-6850</v>
      </c>
      <c r="I647" s="22" t="s">
        <v>182</v>
      </c>
      <c r="J647" s="22"/>
      <c r="K647" s="22"/>
    </row>
    <row r="648" spans="1:11" ht="25.5">
      <c r="A648" s="13">
        <v>38193</v>
      </c>
      <c r="B648" s="1">
        <v>0.822916666666667</v>
      </c>
      <c r="C648" s="7">
        <f t="shared" si="47"/>
        <v>38193.822916666664</v>
      </c>
      <c r="D648" s="3">
        <v>595</v>
      </c>
      <c r="F648" s="3">
        <f t="shared" si="48"/>
        <v>0</v>
      </c>
      <c r="G648" s="3">
        <f t="shared" si="49"/>
        <v>6365</v>
      </c>
      <c r="H648" s="3">
        <f t="shared" si="50"/>
        <v>-6850</v>
      </c>
      <c r="I648" s="19" t="s">
        <v>183</v>
      </c>
      <c r="J648" s="19" t="s">
        <v>184</v>
      </c>
      <c r="K648" s="19" t="s">
        <v>185</v>
      </c>
    </row>
    <row r="649" spans="1:11" s="11" customFormat="1" ht="25.5">
      <c r="A649" s="8">
        <v>38193</v>
      </c>
      <c r="B649" s="9">
        <v>0.833333333333334</v>
      </c>
      <c r="C649" s="10">
        <f t="shared" si="47"/>
        <v>38193.833333333336</v>
      </c>
      <c r="D649" s="11">
        <v>595</v>
      </c>
      <c r="E649" s="11" t="s">
        <v>171</v>
      </c>
      <c r="F649" s="11">
        <f t="shared" si="48"/>
        <v>0</v>
      </c>
      <c r="G649" s="11">
        <f t="shared" si="49"/>
        <v>6365</v>
      </c>
      <c r="H649" s="11">
        <f t="shared" si="50"/>
        <v>-6850</v>
      </c>
      <c r="I649" s="20">
        <f>G649-G605</f>
        <v>60</v>
      </c>
      <c r="J649" s="20">
        <f>H649-H605</f>
        <v>-435</v>
      </c>
      <c r="K649" s="20">
        <f>I649-J649</f>
        <v>495</v>
      </c>
    </row>
    <row r="650" spans="1:8" ht="25.5">
      <c r="A650" s="13">
        <v>38194</v>
      </c>
      <c r="B650" s="1">
        <v>0.3541666666666667</v>
      </c>
      <c r="C650" s="7">
        <f t="shared" si="47"/>
        <v>38194.354166666664</v>
      </c>
      <c r="D650" s="3">
        <v>590</v>
      </c>
      <c r="E650" s="3" t="s">
        <v>171</v>
      </c>
      <c r="F650" s="3">
        <f t="shared" si="48"/>
        <v>0</v>
      </c>
      <c r="G650" s="3">
        <f t="shared" si="49"/>
        <v>6365</v>
      </c>
      <c r="H650" s="3">
        <f t="shared" si="50"/>
        <v>-6850</v>
      </c>
    </row>
    <row r="651" spans="1:8" ht="12.75">
      <c r="A651" s="13">
        <v>38194</v>
      </c>
      <c r="B651" s="1">
        <v>0.3645833333333333</v>
      </c>
      <c r="C651" s="7">
        <f t="shared" si="47"/>
        <v>38194.364583333336</v>
      </c>
      <c r="D651" s="3">
        <v>595</v>
      </c>
      <c r="F651" s="3">
        <f t="shared" si="48"/>
        <v>5</v>
      </c>
      <c r="G651" s="3">
        <f t="shared" si="49"/>
        <v>6370</v>
      </c>
      <c r="H651" s="3">
        <f t="shared" si="50"/>
        <v>-6850</v>
      </c>
    </row>
    <row r="652" spans="1:8" ht="12.75">
      <c r="A652" s="13">
        <v>38194</v>
      </c>
      <c r="B652" s="1">
        <v>0.375</v>
      </c>
      <c r="C652" s="7">
        <f aca="true" t="shared" si="51" ref="C652:C666">A652+B652</f>
        <v>38194.375</v>
      </c>
      <c r="D652" s="3">
        <v>595</v>
      </c>
      <c r="F652" s="3">
        <f t="shared" si="48"/>
        <v>0</v>
      </c>
      <c r="G652" s="3">
        <f t="shared" si="49"/>
        <v>6370</v>
      </c>
      <c r="H652" s="3">
        <f t="shared" si="50"/>
        <v>-6850</v>
      </c>
    </row>
    <row r="653" spans="1:8" ht="12.75">
      <c r="A653" s="13">
        <v>38194</v>
      </c>
      <c r="B653" s="1">
        <v>0.385416666666667</v>
      </c>
      <c r="C653" s="7">
        <f t="shared" si="51"/>
        <v>38194.385416666664</v>
      </c>
      <c r="D653" s="3">
        <v>610</v>
      </c>
      <c r="F653" s="3">
        <f t="shared" si="48"/>
        <v>15</v>
      </c>
      <c r="G653" s="3">
        <f t="shared" si="49"/>
        <v>6385</v>
      </c>
      <c r="H653" s="3">
        <f t="shared" si="50"/>
        <v>-6850</v>
      </c>
    </row>
    <row r="654" spans="1:8" ht="12.75">
      <c r="A654" s="13">
        <v>38194</v>
      </c>
      <c r="B654" s="1">
        <v>0.395833333333333</v>
      </c>
      <c r="C654" s="7">
        <f t="shared" si="51"/>
        <v>38194.395833333336</v>
      </c>
      <c r="D654" s="3">
        <v>610</v>
      </c>
      <c r="F654" s="3">
        <f t="shared" si="48"/>
        <v>0</v>
      </c>
      <c r="G654" s="3">
        <f t="shared" si="49"/>
        <v>6385</v>
      </c>
      <c r="H654" s="3">
        <f t="shared" si="50"/>
        <v>-6850</v>
      </c>
    </row>
    <row r="655" spans="1:8" ht="12.75">
      <c r="A655" s="13">
        <v>38194</v>
      </c>
      <c r="B655" s="1">
        <v>0.40625</v>
      </c>
      <c r="C655" s="7">
        <f t="shared" si="51"/>
        <v>38194.40625</v>
      </c>
      <c r="D655" s="3">
        <v>610</v>
      </c>
      <c r="F655" s="3">
        <f t="shared" si="48"/>
        <v>0</v>
      </c>
      <c r="G655" s="3">
        <f t="shared" si="49"/>
        <v>6385</v>
      </c>
      <c r="H655" s="3">
        <f t="shared" si="50"/>
        <v>-6850</v>
      </c>
    </row>
    <row r="656" spans="1:8" ht="12.75">
      <c r="A656" s="13">
        <v>38194</v>
      </c>
      <c r="B656" s="1">
        <v>0.416666666666666</v>
      </c>
      <c r="C656" s="7">
        <f t="shared" si="51"/>
        <v>38194.416666666664</v>
      </c>
      <c r="D656" s="3">
        <v>610</v>
      </c>
      <c r="F656" s="3">
        <f t="shared" si="48"/>
        <v>0</v>
      </c>
      <c r="G656" s="3">
        <f t="shared" si="49"/>
        <v>6385</v>
      </c>
      <c r="H656" s="3">
        <f t="shared" si="50"/>
        <v>-6850</v>
      </c>
    </row>
    <row r="657" spans="1:8" ht="12.75">
      <c r="A657" s="13">
        <v>38194</v>
      </c>
      <c r="B657" s="1">
        <v>0.427083333333333</v>
      </c>
      <c r="C657" s="7">
        <f t="shared" si="51"/>
        <v>38194.427083333336</v>
      </c>
      <c r="D657" s="3">
        <v>610</v>
      </c>
      <c r="F657" s="3">
        <f t="shared" si="48"/>
        <v>0</v>
      </c>
      <c r="G657" s="3">
        <f t="shared" si="49"/>
        <v>6385</v>
      </c>
      <c r="H657" s="3">
        <f t="shared" si="50"/>
        <v>-6850</v>
      </c>
    </row>
    <row r="658" spans="1:8" ht="12.75">
      <c r="A658" s="13">
        <v>38194</v>
      </c>
      <c r="B658" s="1">
        <v>0.4375</v>
      </c>
      <c r="C658" s="7">
        <f t="shared" si="51"/>
        <v>38194.4375</v>
      </c>
      <c r="D658" s="3">
        <v>605</v>
      </c>
      <c r="F658" s="3">
        <f t="shared" si="48"/>
        <v>-5</v>
      </c>
      <c r="G658" s="3">
        <f t="shared" si="49"/>
        <v>6385</v>
      </c>
      <c r="H658" s="3">
        <f t="shared" si="50"/>
        <v>-6855</v>
      </c>
    </row>
    <row r="659" spans="1:8" ht="12.75">
      <c r="A659" s="13">
        <v>38194</v>
      </c>
      <c r="B659" s="1">
        <v>0.447916666666666</v>
      </c>
      <c r="C659" s="7">
        <f t="shared" si="51"/>
        <v>38194.447916666664</v>
      </c>
      <c r="D659" s="3">
        <v>600</v>
      </c>
      <c r="F659" s="3">
        <f t="shared" si="48"/>
        <v>-5</v>
      </c>
      <c r="G659" s="3">
        <f t="shared" si="49"/>
        <v>6385</v>
      </c>
      <c r="H659" s="3">
        <f t="shared" si="50"/>
        <v>-6860</v>
      </c>
    </row>
    <row r="660" spans="1:8" ht="12.75">
      <c r="A660" s="13">
        <v>38194</v>
      </c>
      <c r="B660" s="1">
        <v>0.458333333333333</v>
      </c>
      <c r="C660" s="7">
        <f t="shared" si="51"/>
        <v>38194.458333333336</v>
      </c>
      <c r="D660" s="3">
        <v>620</v>
      </c>
      <c r="F660" s="3">
        <f t="shared" si="48"/>
        <v>20</v>
      </c>
      <c r="G660" s="3">
        <f t="shared" si="49"/>
        <v>6405</v>
      </c>
      <c r="H660" s="3">
        <f t="shared" si="50"/>
        <v>-6860</v>
      </c>
    </row>
    <row r="661" spans="1:8" ht="12.75">
      <c r="A661" s="13">
        <v>38194</v>
      </c>
      <c r="B661" s="1">
        <v>0.46875</v>
      </c>
      <c r="C661" s="7">
        <f t="shared" si="51"/>
        <v>38194.46875</v>
      </c>
      <c r="D661" s="3">
        <v>615</v>
      </c>
      <c r="F661" s="3">
        <f t="shared" si="48"/>
        <v>-5</v>
      </c>
      <c r="G661" s="3">
        <f t="shared" si="49"/>
        <v>6405</v>
      </c>
      <c r="H661" s="3">
        <f t="shared" si="50"/>
        <v>-6865</v>
      </c>
    </row>
    <row r="662" spans="1:8" ht="12.75">
      <c r="A662" s="13">
        <v>38194</v>
      </c>
      <c r="B662" s="1">
        <v>0.479166666666667</v>
      </c>
      <c r="C662" s="7">
        <f t="shared" si="51"/>
        <v>38194.479166666664</v>
      </c>
      <c r="D662" s="3">
        <v>625</v>
      </c>
      <c r="F662" s="3">
        <f t="shared" si="48"/>
        <v>10</v>
      </c>
      <c r="G662" s="3">
        <f t="shared" si="49"/>
        <v>6415</v>
      </c>
      <c r="H662" s="3">
        <f t="shared" si="50"/>
        <v>-6865</v>
      </c>
    </row>
    <row r="663" spans="1:8" ht="12.75">
      <c r="A663" s="13">
        <v>38194</v>
      </c>
      <c r="B663" s="1">
        <v>0.489583333333333</v>
      </c>
      <c r="C663" s="7">
        <f t="shared" si="51"/>
        <v>38194.489583333336</v>
      </c>
      <c r="D663" s="3">
        <v>620</v>
      </c>
      <c r="F663" s="3">
        <f t="shared" si="48"/>
        <v>-5</v>
      </c>
      <c r="G663" s="3">
        <f t="shared" si="49"/>
        <v>6415</v>
      </c>
      <c r="H663" s="3">
        <f t="shared" si="50"/>
        <v>-6870</v>
      </c>
    </row>
    <row r="664" spans="1:8" ht="12.75">
      <c r="A664" s="13">
        <v>38194</v>
      </c>
      <c r="B664" s="1">
        <v>0.5</v>
      </c>
      <c r="C664" s="7">
        <f t="shared" si="51"/>
        <v>38194.5</v>
      </c>
      <c r="D664" s="3">
        <v>620</v>
      </c>
      <c r="F664" s="3">
        <f t="shared" si="48"/>
        <v>0</v>
      </c>
      <c r="G664" s="3">
        <f t="shared" si="49"/>
        <v>6415</v>
      </c>
      <c r="H664" s="3">
        <f t="shared" si="50"/>
        <v>-6870</v>
      </c>
    </row>
    <row r="665" spans="1:8" ht="12.75">
      <c r="A665" s="13">
        <v>38194</v>
      </c>
      <c r="B665" s="1">
        <v>0.510416666666666</v>
      </c>
      <c r="C665" s="7">
        <f t="shared" si="51"/>
        <v>38194.510416666664</v>
      </c>
      <c r="D665" s="3">
        <v>620</v>
      </c>
      <c r="F665" s="3">
        <f t="shared" si="48"/>
        <v>0</v>
      </c>
      <c r="G665" s="3">
        <f t="shared" si="49"/>
        <v>6415</v>
      </c>
      <c r="H665" s="3">
        <f t="shared" si="50"/>
        <v>-6870</v>
      </c>
    </row>
    <row r="666" spans="1:8" ht="12.75">
      <c r="A666" s="13">
        <v>38194</v>
      </c>
      <c r="B666" s="1">
        <v>0.520833333333333</v>
      </c>
      <c r="C666" s="7">
        <f t="shared" si="51"/>
        <v>38194.520833333336</v>
      </c>
      <c r="D666" s="3">
        <v>655</v>
      </c>
      <c r="F666" s="3">
        <f t="shared" si="48"/>
        <v>35</v>
      </c>
      <c r="G666" s="3">
        <f t="shared" si="49"/>
        <v>6450</v>
      </c>
      <c r="H666" s="3">
        <f t="shared" si="50"/>
        <v>-6870</v>
      </c>
    </row>
    <row r="667" spans="1:8" ht="12.75">
      <c r="A667" s="13">
        <v>38194</v>
      </c>
      <c r="B667" s="1">
        <v>0.53125</v>
      </c>
      <c r="C667" s="7">
        <f>A667+B667</f>
        <v>38194.53125</v>
      </c>
      <c r="D667" s="3">
        <v>675</v>
      </c>
      <c r="F667" s="3">
        <f t="shared" si="48"/>
        <v>20</v>
      </c>
      <c r="G667" s="3">
        <f t="shared" si="49"/>
        <v>6470</v>
      </c>
      <c r="H667" s="3">
        <f t="shared" si="50"/>
        <v>-6870</v>
      </c>
    </row>
    <row r="668" spans="1:8" ht="12.75">
      <c r="A668" s="13">
        <v>38194</v>
      </c>
      <c r="B668" s="1">
        <v>0.541666666666667</v>
      </c>
      <c r="C668" s="7">
        <f>A668+B668</f>
        <v>38194.541666666664</v>
      </c>
      <c r="D668" s="3">
        <v>640</v>
      </c>
      <c r="F668" s="3">
        <f t="shared" si="48"/>
        <v>-35</v>
      </c>
      <c r="G668" s="3">
        <f t="shared" si="49"/>
        <v>6470</v>
      </c>
      <c r="H668" s="3">
        <f t="shared" si="50"/>
        <v>-6905</v>
      </c>
    </row>
    <row r="669" spans="1:8" ht="12.75">
      <c r="A669" s="13">
        <v>38194</v>
      </c>
      <c r="B669" s="1">
        <v>0.552083333333334</v>
      </c>
      <c r="C669" s="7">
        <f>A669+B669</f>
        <v>38194.552083333336</v>
      </c>
      <c r="D669" s="3">
        <v>640</v>
      </c>
      <c r="F669" s="3">
        <f t="shared" si="48"/>
        <v>0</v>
      </c>
      <c r="G669" s="3">
        <f t="shared" si="49"/>
        <v>6470</v>
      </c>
      <c r="H669" s="3">
        <f t="shared" si="50"/>
        <v>-6905</v>
      </c>
    </row>
    <row r="670" spans="1:8" ht="12.75">
      <c r="A670" s="13">
        <v>38194</v>
      </c>
      <c r="B670" s="1">
        <v>0.562500000000001</v>
      </c>
      <c r="C670" s="7">
        <f>A670+B670</f>
        <v>38194.5625</v>
      </c>
      <c r="D670" s="3">
        <v>605</v>
      </c>
      <c r="F670" s="3">
        <f t="shared" si="48"/>
        <v>-35</v>
      </c>
      <c r="G670" s="3">
        <f t="shared" si="49"/>
        <v>6470</v>
      </c>
      <c r="H670" s="3">
        <f t="shared" si="50"/>
        <v>-6940</v>
      </c>
    </row>
    <row r="671" spans="1:8" ht="12.75">
      <c r="A671" s="13">
        <v>38194</v>
      </c>
      <c r="B671" s="1">
        <v>0.572916666666668</v>
      </c>
      <c r="C671" s="7">
        <f>A671+B671</f>
        <v>38194.572916666664</v>
      </c>
      <c r="D671" s="3">
        <v>605</v>
      </c>
      <c r="E671" s="3" t="s">
        <v>172</v>
      </c>
      <c r="F671" s="3">
        <f t="shared" si="48"/>
        <v>0</v>
      </c>
      <c r="G671" s="3">
        <f t="shared" si="49"/>
        <v>6470</v>
      </c>
      <c r="H671" s="3">
        <f t="shared" si="50"/>
        <v>-6940</v>
      </c>
    </row>
    <row r="672" spans="1:8" ht="12.75">
      <c r="A672" s="13">
        <v>38194</v>
      </c>
      <c r="B672" s="1">
        <v>0.583333333333335</v>
      </c>
      <c r="C672" s="7">
        <f aca="true" t="shared" si="52" ref="C672:C688">A672+B672</f>
        <v>38194.583333333336</v>
      </c>
      <c r="D672" s="3">
        <v>605</v>
      </c>
      <c r="F672" s="3">
        <f t="shared" si="48"/>
        <v>0</v>
      </c>
      <c r="G672" s="3">
        <f t="shared" si="49"/>
        <v>6470</v>
      </c>
      <c r="H672" s="3">
        <f t="shared" si="50"/>
        <v>-6940</v>
      </c>
    </row>
    <row r="673" spans="1:8" ht="12.75">
      <c r="A673" s="13">
        <v>38194</v>
      </c>
      <c r="B673" s="1">
        <v>0.593750000000002</v>
      </c>
      <c r="C673" s="7">
        <f t="shared" si="52"/>
        <v>38194.59375</v>
      </c>
      <c r="D673" s="3">
        <v>605</v>
      </c>
      <c r="F673" s="3">
        <f t="shared" si="48"/>
        <v>0</v>
      </c>
      <c r="G673" s="3">
        <f t="shared" si="49"/>
        <v>6470</v>
      </c>
      <c r="H673" s="3">
        <f t="shared" si="50"/>
        <v>-6940</v>
      </c>
    </row>
    <row r="674" spans="1:8" ht="12.75">
      <c r="A674" s="13">
        <v>38194</v>
      </c>
      <c r="B674" s="1">
        <v>0.604166666666669</v>
      </c>
      <c r="C674" s="7">
        <f t="shared" si="52"/>
        <v>38194.604166666664</v>
      </c>
      <c r="D674" s="3">
        <v>605</v>
      </c>
      <c r="F674" s="3">
        <f t="shared" si="48"/>
        <v>0</v>
      </c>
      <c r="G674" s="3">
        <f t="shared" si="49"/>
        <v>6470</v>
      </c>
      <c r="H674" s="3">
        <f t="shared" si="50"/>
        <v>-6940</v>
      </c>
    </row>
    <row r="675" spans="1:8" ht="12.75">
      <c r="A675" s="13">
        <v>38194</v>
      </c>
      <c r="B675" s="1">
        <v>0.614583333333336</v>
      </c>
      <c r="C675" s="7">
        <f t="shared" si="52"/>
        <v>38194.614583333336</v>
      </c>
      <c r="D675" s="3">
        <v>605</v>
      </c>
      <c r="F675" s="3">
        <f t="shared" si="48"/>
        <v>0</v>
      </c>
      <c r="G675" s="3">
        <f t="shared" si="49"/>
        <v>6470</v>
      </c>
      <c r="H675" s="3">
        <f t="shared" si="50"/>
        <v>-6940</v>
      </c>
    </row>
    <row r="676" spans="1:8" ht="12.75">
      <c r="A676" s="13">
        <v>38194</v>
      </c>
      <c r="B676" s="1">
        <v>0.625000000000003</v>
      </c>
      <c r="C676" s="7">
        <f t="shared" si="52"/>
        <v>38194.625</v>
      </c>
      <c r="D676" s="3">
        <v>605</v>
      </c>
      <c r="E676" s="3" t="s">
        <v>173</v>
      </c>
      <c r="F676" s="3">
        <f t="shared" si="48"/>
        <v>0</v>
      </c>
      <c r="G676" s="3">
        <f t="shared" si="49"/>
        <v>6470</v>
      </c>
      <c r="H676" s="3">
        <f t="shared" si="50"/>
        <v>-6940</v>
      </c>
    </row>
    <row r="677" spans="1:8" ht="12.75">
      <c r="A677" s="13">
        <v>38194</v>
      </c>
      <c r="B677" s="1">
        <v>0.63541666666667</v>
      </c>
      <c r="C677" s="7">
        <f t="shared" si="52"/>
        <v>38194.635416666664</v>
      </c>
      <c r="D677" s="3">
        <v>600</v>
      </c>
      <c r="F677" s="3">
        <f t="shared" si="48"/>
        <v>-5</v>
      </c>
      <c r="G677" s="3">
        <f t="shared" si="49"/>
        <v>6470</v>
      </c>
      <c r="H677" s="3">
        <f t="shared" si="50"/>
        <v>-6945</v>
      </c>
    </row>
    <row r="678" spans="1:8" ht="12.75">
      <c r="A678" s="13">
        <v>38194</v>
      </c>
      <c r="B678" s="1">
        <v>0.645833333333337</v>
      </c>
      <c r="C678" s="7">
        <f t="shared" si="52"/>
        <v>38194.645833333336</v>
      </c>
      <c r="D678" s="3">
        <v>635</v>
      </c>
      <c r="F678" s="3">
        <f t="shared" si="48"/>
        <v>35</v>
      </c>
      <c r="G678" s="3">
        <f t="shared" si="49"/>
        <v>6505</v>
      </c>
      <c r="H678" s="3">
        <f t="shared" si="50"/>
        <v>-6945</v>
      </c>
    </row>
    <row r="679" spans="1:8" ht="12.75">
      <c r="A679" s="13">
        <v>38194</v>
      </c>
      <c r="B679" s="1">
        <v>0.656250000000004</v>
      </c>
      <c r="C679" s="7">
        <f t="shared" si="52"/>
        <v>38194.65625</v>
      </c>
      <c r="D679" s="3">
        <v>635</v>
      </c>
      <c r="F679" s="3">
        <f t="shared" si="48"/>
        <v>0</v>
      </c>
      <c r="G679" s="3">
        <f t="shared" si="49"/>
        <v>6505</v>
      </c>
      <c r="H679" s="3">
        <f t="shared" si="50"/>
        <v>-6945</v>
      </c>
    </row>
    <row r="680" spans="1:8" ht="12.75">
      <c r="A680" s="13">
        <v>38194</v>
      </c>
      <c r="B680" s="1">
        <v>0.666666666666671</v>
      </c>
      <c r="C680" s="7">
        <f t="shared" si="52"/>
        <v>38194.666666666664</v>
      </c>
      <c r="D680" s="3">
        <v>670</v>
      </c>
      <c r="F680" s="3">
        <f t="shared" si="48"/>
        <v>35</v>
      </c>
      <c r="G680" s="3">
        <f t="shared" si="49"/>
        <v>6540</v>
      </c>
      <c r="H680" s="3">
        <f t="shared" si="50"/>
        <v>-6945</v>
      </c>
    </row>
    <row r="681" spans="1:8" ht="12.75">
      <c r="A681" s="13">
        <v>38194</v>
      </c>
      <c r="B681" s="1">
        <v>0.677083333333338</v>
      </c>
      <c r="C681" s="7">
        <f t="shared" si="52"/>
        <v>38194.677083333336</v>
      </c>
      <c r="D681" s="3">
        <v>655</v>
      </c>
      <c r="F681" s="3">
        <f t="shared" si="48"/>
        <v>-15</v>
      </c>
      <c r="G681" s="3">
        <f t="shared" si="49"/>
        <v>6540</v>
      </c>
      <c r="H681" s="3">
        <f t="shared" si="50"/>
        <v>-6960</v>
      </c>
    </row>
    <row r="682" spans="1:8" ht="12.75">
      <c r="A682" s="13">
        <v>38194</v>
      </c>
      <c r="B682" s="1">
        <v>0.687500000000005</v>
      </c>
      <c r="C682" s="7">
        <f t="shared" si="52"/>
        <v>38194.6875</v>
      </c>
      <c r="D682" s="3">
        <v>655</v>
      </c>
      <c r="F682" s="3">
        <f t="shared" si="48"/>
        <v>0</v>
      </c>
      <c r="G682" s="3">
        <f t="shared" si="49"/>
        <v>6540</v>
      </c>
      <c r="H682" s="3">
        <f t="shared" si="50"/>
        <v>-6960</v>
      </c>
    </row>
    <row r="683" spans="1:8" ht="12.75">
      <c r="A683" s="13">
        <v>38194</v>
      </c>
      <c r="B683" s="1">
        <v>0.697916666666672</v>
      </c>
      <c r="C683" s="7">
        <f t="shared" si="52"/>
        <v>38194.697916666664</v>
      </c>
      <c r="D683" s="3">
        <v>620</v>
      </c>
      <c r="F683" s="3">
        <f t="shared" si="48"/>
        <v>-35</v>
      </c>
      <c r="G683" s="3">
        <f t="shared" si="49"/>
        <v>6540</v>
      </c>
      <c r="H683" s="3">
        <f t="shared" si="50"/>
        <v>-6995</v>
      </c>
    </row>
    <row r="684" spans="1:8" ht="12.75">
      <c r="A684" s="13">
        <v>38194</v>
      </c>
      <c r="B684" s="1">
        <v>0.708333333333338</v>
      </c>
      <c r="C684" s="7">
        <f t="shared" si="52"/>
        <v>38194.708333333336</v>
      </c>
      <c r="D684" s="3">
        <v>595</v>
      </c>
      <c r="F684" s="3">
        <f t="shared" si="48"/>
        <v>-25</v>
      </c>
      <c r="G684" s="3">
        <f t="shared" si="49"/>
        <v>6540</v>
      </c>
      <c r="H684" s="3">
        <f t="shared" si="50"/>
        <v>-7020</v>
      </c>
    </row>
    <row r="685" spans="1:8" ht="12.75">
      <c r="A685" s="13">
        <v>38194</v>
      </c>
      <c r="B685" s="1">
        <v>0.718750000000005</v>
      </c>
      <c r="C685" s="7">
        <f t="shared" si="52"/>
        <v>38194.71875</v>
      </c>
      <c r="D685" s="3">
        <v>590</v>
      </c>
      <c r="F685" s="3">
        <f t="shared" si="48"/>
        <v>-5</v>
      </c>
      <c r="G685" s="3">
        <f t="shared" si="49"/>
        <v>6540</v>
      </c>
      <c r="H685" s="3">
        <f t="shared" si="50"/>
        <v>-7025</v>
      </c>
    </row>
    <row r="686" spans="1:8" ht="12.75">
      <c r="A686" s="13">
        <v>38194</v>
      </c>
      <c r="B686" s="1">
        <v>0.729166666666672</v>
      </c>
      <c r="C686" s="7">
        <f t="shared" si="52"/>
        <v>38194.729166666664</v>
      </c>
      <c r="D686" s="3">
        <v>590</v>
      </c>
      <c r="F686" s="3">
        <f t="shared" si="48"/>
        <v>0</v>
      </c>
      <c r="G686" s="3">
        <f t="shared" si="49"/>
        <v>6540</v>
      </c>
      <c r="H686" s="3">
        <f t="shared" si="50"/>
        <v>-7025</v>
      </c>
    </row>
    <row r="687" spans="1:8" ht="12.75">
      <c r="A687" s="13">
        <v>38194</v>
      </c>
      <c r="B687" s="1">
        <v>0.739583333333339</v>
      </c>
      <c r="C687" s="7">
        <f t="shared" si="52"/>
        <v>38194.739583333336</v>
      </c>
      <c r="D687" s="3">
        <v>590</v>
      </c>
      <c r="F687" s="3">
        <f t="shared" si="48"/>
        <v>0</v>
      </c>
      <c r="G687" s="3">
        <f t="shared" si="49"/>
        <v>6540</v>
      </c>
      <c r="H687" s="3">
        <f t="shared" si="50"/>
        <v>-7025</v>
      </c>
    </row>
    <row r="688" spans="1:8" ht="12.75">
      <c r="A688" s="13">
        <v>38194</v>
      </c>
      <c r="B688" s="1">
        <v>0.750000000000006</v>
      </c>
      <c r="C688" s="7">
        <f t="shared" si="52"/>
        <v>38194.75</v>
      </c>
      <c r="D688" s="3">
        <v>575</v>
      </c>
      <c r="F688" s="3">
        <f t="shared" si="48"/>
        <v>-15</v>
      </c>
      <c r="G688" s="3">
        <f t="shared" si="49"/>
        <v>6540</v>
      </c>
      <c r="H688" s="3">
        <f t="shared" si="50"/>
        <v>-7040</v>
      </c>
    </row>
    <row r="689" spans="1:8" ht="12.75">
      <c r="A689" s="13">
        <v>38194</v>
      </c>
      <c r="B689" s="1">
        <v>0.760416666666673</v>
      </c>
      <c r="C689" s="7">
        <f aca="true" t="shared" si="53" ref="C689:C696">A689+B689</f>
        <v>38194.760416666664</v>
      </c>
      <c r="D689" s="3">
        <v>560</v>
      </c>
      <c r="F689" s="3">
        <f t="shared" si="48"/>
        <v>-15</v>
      </c>
      <c r="G689" s="3">
        <f t="shared" si="49"/>
        <v>6540</v>
      </c>
      <c r="H689" s="3">
        <f t="shared" si="50"/>
        <v>-7055</v>
      </c>
    </row>
    <row r="690" spans="1:8" ht="12.75">
      <c r="A690" s="13">
        <v>38194</v>
      </c>
      <c r="B690" s="1">
        <v>0.77083333333334</v>
      </c>
      <c r="C690" s="7">
        <f t="shared" si="53"/>
        <v>38194.770833333336</v>
      </c>
      <c r="D690" s="3">
        <v>555</v>
      </c>
      <c r="F690" s="3">
        <f t="shared" si="48"/>
        <v>-5</v>
      </c>
      <c r="G690" s="3">
        <f t="shared" si="49"/>
        <v>6540</v>
      </c>
      <c r="H690" s="3">
        <f t="shared" si="50"/>
        <v>-7060</v>
      </c>
    </row>
    <row r="691" spans="1:8" ht="12.75">
      <c r="A691" s="13">
        <v>38194</v>
      </c>
      <c r="B691" s="1">
        <v>0.781250000000007</v>
      </c>
      <c r="C691" s="7">
        <f t="shared" si="53"/>
        <v>38194.78125</v>
      </c>
      <c r="D691" s="3">
        <v>545</v>
      </c>
      <c r="F691" s="3">
        <f t="shared" si="48"/>
        <v>-10</v>
      </c>
      <c r="G691" s="3">
        <f t="shared" si="49"/>
        <v>6540</v>
      </c>
      <c r="H691" s="3">
        <f t="shared" si="50"/>
        <v>-7070</v>
      </c>
    </row>
    <row r="692" spans="1:8" ht="12.75">
      <c r="A692" s="13">
        <v>38194</v>
      </c>
      <c r="B692" s="1">
        <v>0.791666666666674</v>
      </c>
      <c r="C692" s="7">
        <f t="shared" si="53"/>
        <v>38194.791666666664</v>
      </c>
      <c r="D692" s="3">
        <v>555</v>
      </c>
      <c r="F692" s="3">
        <f t="shared" si="48"/>
        <v>10</v>
      </c>
      <c r="G692" s="3">
        <f t="shared" si="49"/>
        <v>6550</v>
      </c>
      <c r="H692" s="3">
        <f t="shared" si="50"/>
        <v>-7070</v>
      </c>
    </row>
    <row r="693" spans="1:8" ht="12.75">
      <c r="A693" s="13">
        <v>38194</v>
      </c>
      <c r="B693" s="1">
        <v>0.802083333333341</v>
      </c>
      <c r="C693" s="7">
        <f t="shared" si="53"/>
        <v>38194.802083333336</v>
      </c>
      <c r="D693" s="3">
        <v>550</v>
      </c>
      <c r="F693" s="3">
        <f t="shared" si="48"/>
        <v>-5</v>
      </c>
      <c r="G693" s="3">
        <f t="shared" si="49"/>
        <v>6550</v>
      </c>
      <c r="H693" s="3">
        <f t="shared" si="50"/>
        <v>-7075</v>
      </c>
    </row>
    <row r="694" spans="1:8" ht="12.75">
      <c r="A694" s="13">
        <v>38194</v>
      </c>
      <c r="B694" s="1">
        <v>0.812500000000008</v>
      </c>
      <c r="C694" s="7">
        <f t="shared" si="53"/>
        <v>38194.8125</v>
      </c>
      <c r="D694" s="3">
        <v>545</v>
      </c>
      <c r="F694" s="3">
        <f t="shared" si="48"/>
        <v>-5</v>
      </c>
      <c r="G694" s="3">
        <f t="shared" si="49"/>
        <v>6550</v>
      </c>
      <c r="H694" s="3">
        <f t="shared" si="50"/>
        <v>-7080</v>
      </c>
    </row>
    <row r="695" spans="1:11" ht="12.75">
      <c r="A695" s="13">
        <v>38194</v>
      </c>
      <c r="B695" s="1">
        <v>0.822916666666675</v>
      </c>
      <c r="C695" s="7">
        <f t="shared" si="53"/>
        <v>38194.822916666664</v>
      </c>
      <c r="D695" s="3">
        <v>535</v>
      </c>
      <c r="F695" s="3">
        <f t="shared" si="48"/>
        <v>-10</v>
      </c>
      <c r="G695" s="3">
        <f t="shared" si="49"/>
        <v>6550</v>
      </c>
      <c r="H695" s="3">
        <f t="shared" si="50"/>
        <v>-7090</v>
      </c>
      <c r="I695" s="22" t="s">
        <v>182</v>
      </c>
      <c r="J695" s="22"/>
      <c r="K695" s="22"/>
    </row>
    <row r="696" spans="1:11" ht="25.5">
      <c r="A696" s="13">
        <v>38194</v>
      </c>
      <c r="B696" s="1">
        <v>0.833333333333342</v>
      </c>
      <c r="C696" s="7">
        <f t="shared" si="53"/>
        <v>38194.833333333336</v>
      </c>
      <c r="D696" s="3">
        <v>540</v>
      </c>
      <c r="F696" s="3">
        <f t="shared" si="48"/>
        <v>5</v>
      </c>
      <c r="G696" s="3">
        <f t="shared" si="49"/>
        <v>6555</v>
      </c>
      <c r="H696" s="3">
        <f t="shared" si="50"/>
        <v>-7090</v>
      </c>
      <c r="I696" s="19" t="s">
        <v>183</v>
      </c>
      <c r="J696" s="19" t="s">
        <v>184</v>
      </c>
      <c r="K696" s="19" t="s">
        <v>185</v>
      </c>
    </row>
    <row r="697" spans="1:11" s="11" customFormat="1" ht="12.75">
      <c r="A697" s="8">
        <v>38194</v>
      </c>
      <c r="B697" s="9">
        <v>0.843750000000009</v>
      </c>
      <c r="C697" s="10">
        <f>A697+B697</f>
        <v>38194.84375</v>
      </c>
      <c r="D697" s="11">
        <v>515</v>
      </c>
      <c r="E697" s="11" t="s">
        <v>174</v>
      </c>
      <c r="F697" s="11">
        <f t="shared" si="48"/>
        <v>-25</v>
      </c>
      <c r="G697" s="11">
        <f t="shared" si="49"/>
        <v>6555</v>
      </c>
      <c r="H697" s="11">
        <f t="shared" si="50"/>
        <v>-7115</v>
      </c>
      <c r="I697" s="20">
        <f>G697-G650</f>
        <v>190</v>
      </c>
      <c r="J697" s="20">
        <f>H697-H650</f>
        <v>-265</v>
      </c>
      <c r="K697" s="20">
        <f>I697-J697</f>
        <v>455</v>
      </c>
    </row>
    <row r="698" spans="3:11" s="15" customFormat="1" ht="12.75">
      <c r="C698" s="16"/>
      <c r="F698" s="23" t="s">
        <v>186</v>
      </c>
      <c r="G698" s="23"/>
      <c r="H698" s="23"/>
      <c r="I698" s="21">
        <f>SUM(I3:I697)</f>
        <v>6555</v>
      </c>
      <c r="J698" s="21">
        <f>SUM(J3:J697)</f>
        <v>-7115</v>
      </c>
      <c r="K698" s="21">
        <f>I698-J698</f>
        <v>13670</v>
      </c>
    </row>
  </sheetData>
  <mergeCells count="20">
    <mergeCell ref="I27:K27"/>
    <mergeCell ref="I72:K72"/>
    <mergeCell ref="I88:K88"/>
    <mergeCell ref="I139:K139"/>
    <mergeCell ref="I192:K192"/>
    <mergeCell ref="I214:K214"/>
    <mergeCell ref="I259:K259"/>
    <mergeCell ref="I283:K283"/>
    <mergeCell ref="I337:K337"/>
    <mergeCell ref="I374:K374"/>
    <mergeCell ref="I384:K384"/>
    <mergeCell ref="I430:K430"/>
    <mergeCell ref="I482:K482"/>
    <mergeCell ref="I505:K505"/>
    <mergeCell ref="I514:K514"/>
    <mergeCell ref="I560:K560"/>
    <mergeCell ref="I602:K602"/>
    <mergeCell ref="I647:K647"/>
    <mergeCell ref="I695:K695"/>
    <mergeCell ref="F698:H69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Remedium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V.Shahnovich</dc:creator>
  <cp:keywords/>
  <dc:description/>
  <cp:lastModifiedBy>Администратор</cp:lastModifiedBy>
  <cp:lastPrinted>2004-12-04T19:44:18Z</cp:lastPrinted>
  <dcterms:created xsi:type="dcterms:W3CDTF">2004-11-29T06:29:40Z</dcterms:created>
  <dcterms:modified xsi:type="dcterms:W3CDTF">2004-12-06T23:22:06Z</dcterms:modified>
  <cp:category/>
  <cp:version/>
  <cp:contentType/>
  <cp:contentStatus/>
</cp:coreProperties>
</file>